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авченко Ольга\Downloads\"/>
    </mc:Choice>
  </mc:AlternateContent>
  <bookViews>
    <workbookView xWindow="0" yWindow="0" windowWidth="23250" windowHeight="891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62913"/>
</workbook>
</file>

<file path=xl/calcChain.xml><?xml version="1.0" encoding="utf-8"?>
<calcChain xmlns="http://schemas.openxmlformats.org/spreadsheetml/2006/main">
  <c r="T500" i="12" l="1"/>
  <c r="T501" i="12"/>
  <c r="T502" i="12"/>
  <c r="T503" i="12"/>
  <c r="T504" i="12"/>
  <c r="T505" i="12"/>
  <c r="T506" i="12"/>
  <c r="T507" i="12"/>
  <c r="T343" i="12" l="1"/>
  <c r="T555" i="12" l="1"/>
  <c r="T554" i="12"/>
  <c r="T553" i="12"/>
  <c r="T552" i="12"/>
  <c r="T551" i="12"/>
  <c r="T547" i="12"/>
  <c r="T546" i="12"/>
  <c r="T545" i="12"/>
  <c r="T544" i="12"/>
  <c r="T543" i="12"/>
  <c r="T542" i="12"/>
  <c r="T567" i="12" l="1"/>
  <c r="T532" i="12"/>
  <c r="T531" i="12"/>
  <c r="T530" i="12"/>
  <c r="T529" i="12"/>
  <c r="T528" i="12"/>
  <c r="T527" i="12"/>
  <c r="T526" i="12"/>
  <c r="T533" i="12"/>
  <c r="T525" i="12"/>
  <c r="T524" i="12"/>
  <c r="T523" i="12"/>
  <c r="T522" i="12"/>
  <c r="T521" i="12"/>
  <c r="T520" i="12"/>
  <c r="T519" i="12"/>
  <c r="T518" i="12"/>
  <c r="T499" i="12"/>
  <c r="T535" i="12" l="1"/>
  <c r="T200" i="12"/>
  <c r="T199" i="12"/>
  <c r="T182" i="12"/>
  <c r="T536" i="12" l="1"/>
  <c r="T144" i="12"/>
  <c r="I74" i="12"/>
  <c r="Q74" i="12"/>
  <c r="S74" i="12"/>
  <c r="T86" i="12"/>
  <c r="T87" i="12"/>
  <c r="T88" i="12"/>
  <c r="Q95" i="12"/>
  <c r="S95" i="12"/>
  <c r="I94" i="12"/>
  <c r="Q94" i="12"/>
  <c r="S94" i="12"/>
  <c r="T92" i="12"/>
  <c r="T95" i="12" s="1"/>
  <c r="T35" i="12"/>
  <c r="T34" i="12"/>
  <c r="T94" i="12" s="1"/>
  <c r="T405" i="12" l="1"/>
  <c r="T406" i="12"/>
  <c r="T407" i="12"/>
  <c r="T408" i="12"/>
  <c r="T409" i="12"/>
  <c r="T410" i="12"/>
  <c r="T411" i="12"/>
  <c r="T412" i="12"/>
  <c r="T413" i="12"/>
  <c r="T414" i="12"/>
  <c r="T415" i="12"/>
  <c r="T404" i="12"/>
  <c r="T388" i="12"/>
  <c r="T389" i="12"/>
  <c r="T390" i="12"/>
  <c r="T391" i="12"/>
  <c r="T392" i="12"/>
  <c r="T393" i="12"/>
  <c r="T394" i="12"/>
  <c r="T395" i="12"/>
  <c r="T396" i="12"/>
  <c r="T397" i="12"/>
  <c r="T386" i="12"/>
  <c r="T458" i="12" l="1"/>
  <c r="T459" i="12"/>
  <c r="T460" i="12"/>
  <c r="T461" i="12"/>
  <c r="T462" i="12"/>
  <c r="T463" i="12"/>
  <c r="T464" i="12"/>
  <c r="T465" i="12"/>
  <c r="T466" i="12"/>
  <c r="T467" i="12"/>
  <c r="T468" i="12"/>
  <c r="T469" i="12"/>
  <c r="T471" i="12"/>
  <c r="T472" i="12"/>
  <c r="T457" i="12"/>
  <c r="T440" i="12"/>
  <c r="T441" i="12"/>
  <c r="T442" i="12"/>
  <c r="T443" i="12"/>
  <c r="T444" i="12"/>
  <c r="T445" i="12"/>
  <c r="T446" i="12"/>
  <c r="T447" i="12"/>
  <c r="T448" i="12"/>
  <c r="T449" i="12"/>
  <c r="T439" i="12"/>
  <c r="T455" i="12" l="1"/>
  <c r="T473" i="12"/>
  <c r="T248" i="12"/>
  <c r="T249" i="12"/>
  <c r="T250" i="12"/>
  <c r="T251" i="12"/>
  <c r="T252" i="12"/>
  <c r="T253" i="12"/>
  <c r="T247" i="12"/>
  <c r="T230" i="12"/>
  <c r="T231" i="12"/>
  <c r="T232" i="12"/>
  <c r="T233" i="12"/>
  <c r="T234" i="12"/>
  <c r="T235" i="12"/>
  <c r="T229" i="12"/>
  <c r="T177" i="12"/>
  <c r="T178" i="12"/>
  <c r="T179" i="12"/>
  <c r="T180" i="12"/>
  <c r="T181" i="12"/>
  <c r="T176" i="12"/>
  <c r="T194" i="12"/>
  <c r="T196" i="12"/>
  <c r="T197" i="12"/>
  <c r="T198" i="12"/>
  <c r="T195" i="12"/>
  <c r="T210" i="12" l="1"/>
  <c r="T192" i="12"/>
  <c r="T474" i="12"/>
  <c r="T263" i="12"/>
  <c r="T245" i="12"/>
  <c r="T264" i="12" l="1"/>
  <c r="T211" i="12"/>
  <c r="T139" i="12" l="1"/>
  <c r="T140" i="12"/>
  <c r="T141" i="12"/>
  <c r="T142" i="12"/>
  <c r="T143" i="12"/>
  <c r="T138" i="12"/>
  <c r="T121" i="12"/>
  <c r="T122" i="12"/>
  <c r="T123" i="12"/>
  <c r="T124" i="12"/>
  <c r="T125" i="12"/>
  <c r="T126" i="12"/>
  <c r="T127" i="12"/>
  <c r="T128" i="12"/>
  <c r="T129" i="12"/>
  <c r="T130" i="12"/>
  <c r="T120" i="12"/>
  <c r="T136" i="12" l="1"/>
  <c r="T350" i="12"/>
  <c r="T351" i="12"/>
  <c r="T352" i="12"/>
  <c r="T353" i="12"/>
  <c r="T354" i="12"/>
  <c r="T349" i="12"/>
  <c r="T339" i="12"/>
  <c r="T340" i="12"/>
  <c r="T341" i="12"/>
  <c r="T342" i="12"/>
  <c r="T338" i="12"/>
  <c r="T347" i="12" l="1"/>
  <c r="T155" i="12"/>
  <c r="T365" i="12"/>
  <c r="T311" i="12"/>
  <c r="T312" i="12"/>
  <c r="T314" i="12"/>
  <c r="T315" i="12"/>
  <c r="T316" i="12"/>
  <c r="T303" i="12"/>
  <c r="T304" i="12"/>
  <c r="T305" i="12"/>
  <c r="T306" i="12"/>
  <c r="T307" i="12"/>
  <c r="T308" i="12"/>
  <c r="T309" i="12"/>
  <c r="T310" i="12"/>
  <c r="T286" i="12"/>
  <c r="T287" i="12"/>
  <c r="T288" i="12"/>
  <c r="T289" i="12"/>
  <c r="T290" i="12"/>
  <c r="T291" i="12"/>
  <c r="T285" i="12"/>
  <c r="T301" i="12" l="1"/>
  <c r="T89" i="12"/>
  <c r="T90" i="12"/>
  <c r="T91" i="12"/>
  <c r="T69" i="12"/>
  <c r="T70" i="12"/>
  <c r="T71" i="12"/>
  <c r="T72" i="12"/>
  <c r="T73" i="12"/>
  <c r="T68" i="12"/>
  <c r="T31" i="12"/>
  <c r="T32" i="12"/>
  <c r="T33" i="12"/>
  <c r="T30" i="12"/>
  <c r="T15" i="12"/>
  <c r="T16" i="12"/>
  <c r="T17" i="12"/>
  <c r="T18" i="12"/>
  <c r="T19" i="12"/>
  <c r="T20" i="12"/>
  <c r="T21" i="12"/>
  <c r="T22" i="12"/>
  <c r="T23" i="12"/>
  <c r="T24" i="12"/>
  <c r="T74" i="12" s="1"/>
  <c r="T25" i="12"/>
  <c r="T14" i="12"/>
  <c r="T39" i="12" l="1"/>
  <c r="T84" i="12"/>
  <c r="T101" i="12"/>
  <c r="T27" i="12"/>
  <c r="T320" i="12"/>
  <c r="T40" i="12" l="1"/>
  <c r="T102" i="12"/>
</calcChain>
</file>

<file path=xl/sharedStrings.xml><?xml version="1.0" encoding="utf-8"?>
<sst xmlns="http://schemas.openxmlformats.org/spreadsheetml/2006/main" count="6307" uniqueCount="686">
  <si>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</si>
  <si>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</si>
  <si>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</si>
  <si>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</si>
  <si>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</si>
  <si>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</si>
  <si>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</si>
  <si>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</si>
  <si>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</si>
  <si>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</si>
  <si>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</si>
  <si>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</si>
  <si>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</si>
  <si>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</si>
  <si>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</si>
  <si>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</si>
  <si>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</si>
  <si>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</si>
  <si>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</si>
  <si>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</si>
  <si>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</si>
  <si>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</si>
  <si>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</si>
  <si>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</si>
  <si>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</si>
  <si>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</si>
  <si>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</si>
  <si>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</si>
  <si>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</si>
  <si>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</si>
  <si>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</si>
  <si>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</si>
  <si>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</si>
  <si>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</si>
  <si>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</si>
  <si>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</si>
  <si>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</si>
  <si>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</si>
  <si>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</si>
  <si>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</si>
  <si>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</si>
  <si>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</si>
  <si>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</si>
  <si>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</si>
  <si>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</si>
  <si>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</si>
  <si>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</si>
  <si>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</si>
  <si>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</si>
  <si>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</si>
  <si>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</si>
  <si>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</si>
  <si>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</si>
  <si>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</si>
  <si>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</si>
  <si>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</si>
  <si>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</si>
  <si>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</si>
  <si>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</si>
  <si>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</si>
  <si>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</si>
  <si>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</si>
  <si>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</si>
  <si>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</si>
  <si>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</si>
  <si>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</si>
  <si>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</si>
  <si>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</si>
  <si>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</si>
  <si>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</si>
  <si>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</si>
  <si>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</si>
  <si>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</si>
  <si>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</si>
  <si>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</si>
  <si>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</si>
  <si>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</si>
  <si>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</si>
  <si>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</si>
  <si>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</si>
  <si>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</si>
  <si>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</si>
  <si>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</si>
  <si>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</si>
  <si>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</si>
  <si>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</si>
  <si>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</si>
  <si>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</si>
  <si>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</si>
  <si>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</si>
  <si>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</si>
  <si>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</si>
  <si>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</si>
  <si>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</si>
  <si>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</si>
  <si>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</si>
  <si>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</si>
  <si>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</si>
  <si>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</si>
  <si>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</si>
  <si>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</si>
  <si>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</si>
  <si>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</si>
  <si>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</si>
  <si>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</si>
  <si>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</si>
  <si>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</si>
  <si>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</si>
  <si>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</si>
  <si>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</si>
  <si>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</si>
  <si>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</si>
  <si>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</si>
  <si>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</si>
  <si>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</si>
  <si>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</si>
  <si>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</si>
  <si>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</si>
  <si>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</si>
  <si>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</si>
  <si>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</si>
  <si>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</si>
  <si>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</si>
  <si>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</si>
  <si>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</si>
  <si>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</si>
  <si>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</si>
  <si>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</si>
  <si>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</si>
  <si>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</si>
  <si>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</si>
  <si>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</si>
  <si>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</si>
  <si>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</si>
  <si>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</si>
  <si>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</si>
  <si>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</si>
  <si>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</si>
  <si>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</si>
  <si>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</si>
  <si>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</si>
  <si>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</si>
  <si>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</si>
  <si>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</si>
  <si>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</si>
  <si>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</si>
  <si>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</si>
  <si>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</si>
  <si>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</si>
  <si>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</si>
  <si>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</si>
  <si>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</si>
  <si>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</si>
  <si>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</si>
  <si>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</si>
  <si>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</si>
  <si>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</si>
  <si>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</si>
  <si>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</si>
  <si>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</si>
  <si>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</si>
  <si>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</si>
  <si>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</si>
  <si>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</si>
  <si>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</si>
  <si>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</si>
  <si>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</si>
  <si>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</si>
  <si>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</si>
  <si>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</si>
  <si>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</si>
  <si>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</si>
  <si>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</si>
  <si>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</si>
  <si>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</si>
  <si>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</si>
  <si>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</si>
  <si>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</si>
  <si>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</si>
  <si>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</si>
  <si>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</si>
  <si>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</si>
  <si>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</si>
  <si>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</si>
  <si>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</si>
  <si>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</si>
  <si>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</si>
  <si>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</si>
  <si>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</si>
  <si>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</si>
  <si>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</si>
  <si>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</si>
  <si>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</si>
  <si>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</si>
  <si>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</si>
  <si>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</si>
  <si>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</si>
  <si>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</si>
  <si>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</si>
  <si>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</si>
  <si>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</si>
  <si>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</si>
  <si>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</si>
  <si>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</si>
  <si>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</si>
  <si>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</si>
  <si>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</si>
  <si>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</si>
  <si>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</si>
  <si>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</si>
  <si>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</si>
  <si>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</si>
  <si>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</si>
  <si>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</si>
  <si>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</si>
  <si>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</si>
  <si>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</si>
  <si>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</si>
  <si>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</si>
  <si>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</si>
  <si>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</si>
  <si>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</si>
  <si>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</si>
  <si>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</si>
  <si>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</si>
  <si>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</si>
  <si>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</si>
  <si>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</si>
  <si>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</si>
  <si>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</si>
  <si>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</si>
  <si>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</si>
  <si>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</si>
  <si>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</si>
  <si>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</si>
  <si>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</si>
  <si>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</si>
  <si>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</si>
  <si>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</si>
  <si>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</si>
  <si>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</si>
  <si>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</si>
  <si>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</si>
  <si>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</si>
  <si>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</si>
  <si>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</si>
  <si>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</si>
  <si>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</si>
  <si>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</si>
  <si>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</si>
  <si>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</si>
  <si>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</si>
  <si>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</si>
  <si>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</si>
  <si>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</si>
  <si>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</si>
  <si>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</si>
  <si>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</si>
  <si>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</si>
  <si>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</si>
  <si>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</si>
  <si>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</si>
  <si>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</si>
  <si>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</si>
  <si>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</si>
  <si>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</si>
  <si>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</si>
  <si>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</si>
  <si>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</si>
  <si>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</si>
  <si>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</si>
  <si>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</si>
  <si>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</si>
  <si>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</si>
  <si>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</si>
  <si>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</si>
  <si>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</si>
  <si>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</si>
  <si>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</si>
  <si>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</si>
  <si>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</si>
  <si>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</si>
  <si>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</si>
  <si>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</si>
  <si>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</si>
  <si>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</si>
  <si>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</si>
  <si>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</si>
  <si>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</si>
  <si>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</si>
  <si>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</si>
  <si>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</si>
  <si>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</si>
  <si>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</si>
  <si>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</si>
  <si>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</si>
  <si>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</si>
  <si>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</si>
  <si>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</si>
  <si>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</si>
  <si>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</si>
  <si>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</si>
  <si>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</si>
  <si>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</si>
  <si>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</si>
  <si>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</si>
  <si>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</si>
  <si>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</si>
  <si>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</si>
  <si>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</si>
  <si>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</si>
  <si>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</si>
  <si>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</si>
  <si>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</si>
  <si>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</si>
  <si>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</si>
  <si>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</si>
  <si>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</si>
  <si>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</si>
  <si>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</si>
  <si>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</si>
  <si>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</si>
  <si>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</si>
  <si>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</si>
  <si>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</si>
  <si>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</si>
  <si>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</si>
  <si>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</si>
  <si>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</si>
  <si>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</si>
  <si>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</si>
  <si>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</si>
  <si>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</si>
  <si>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</si>
  <si>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</si>
  <si>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</si>
  <si>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</si>
  <si>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</si>
  <si>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</si>
  <si>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</si>
  <si>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</si>
  <si>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</si>
  <si>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</si>
  <si>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</si>
  <si>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</si>
  <si>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</si>
  <si>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</si>
  <si>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</si>
  <si>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</si>
  <si>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</si>
  <si>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</si>
  <si>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</si>
  <si>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</si>
  <si>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</si>
  <si>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</si>
  <si>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</si>
  <si>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</si>
  <si>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</si>
  <si>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</si>
  <si>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</si>
  <si>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</si>
  <si>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</si>
  <si>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</si>
  <si>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</si>
  <si>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</si>
  <si>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</si>
  <si>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</si>
  <si>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</si>
  <si>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</si>
  <si>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</si>
  <si>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</si>
  <si>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</si>
  <si>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</si>
  <si>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</si>
  <si>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</si>
  <si>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</si>
  <si>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</si>
  <si>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</si>
  <si>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</si>
  <si>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</si>
  <si>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</si>
  <si>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</si>
  <si>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</si>
  <si>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</si>
  <si>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</si>
  <si>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</si>
  <si>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</si>
  <si>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</si>
  <si>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</si>
  <si>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ВСЕРОССИЙСКИЕ СПОРТИВНЫЕ СОРЕВНОВАНИЯ ШКОЛЬНИКОВ "ПРЕЗИДЕНТСКИЕ СОСТЯЗАНИЯ"</t>
  </si>
  <si>
    <t>ПРОТОКОЛ</t>
  </si>
  <si>
    <t>спортивного многоборья</t>
  </si>
  <si>
    <t xml:space="preserve">Дата проведения: 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</si>
  <si>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</si>
  <si>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</si>
  <si>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</si>
  <si>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</si>
  <si>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</si>
  <si>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</si>
  <si>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</si>
  <si>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</si>
  <si>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</si>
  <si>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</si>
  <si>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</si>
  <si>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</si>
  <si>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</si>
  <si>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</si>
  <si>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</si>
  <si>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</si>
  <si>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</si>
  <si>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</si>
  <si>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</si>
  <si>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</si>
  <si>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</si>
  <si>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</si>
  <si>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</si>
  <si>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</si>
  <si>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</si>
  <si>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r>
      <rPr>
        <i/>
        <sz val="14"/>
        <color theme="1"/>
        <rFont val="Times New Roman"/>
        <family val="1"/>
        <charset val="204"/>
      </rPr>
      <t>(школьного,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</si>
  <si>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>Дата проведения:</t>
  </si>
  <si>
    <t>Подтягивания (юноши) Отжимания (девушки)                 (кол-во раз)</t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</si>
  <si>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</si>
  <si>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</si>
  <si>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</si>
  <si>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</si>
  <si>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</si>
  <si>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</si>
  <si>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</si>
  <si>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</si>
  <si>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</si>
  <si>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Наклон   вперёд</t>
  </si>
  <si>
    <t>Подтягивание</t>
  </si>
  <si>
    <t>Девушки</t>
  </si>
  <si>
    <t>мальчики</t>
  </si>
  <si>
    <t>Ильчишин Илья Николаевич</t>
  </si>
  <si>
    <t>Радчук Антон Александрович</t>
  </si>
  <si>
    <t>Стрелов Данислав Игоревич</t>
  </si>
  <si>
    <t>Кузнецов Евгений Александрович</t>
  </si>
  <si>
    <t>Кизюн Анастасия Вячеславовна</t>
  </si>
  <si>
    <t>Дворцова Елизавета Романовна</t>
  </si>
  <si>
    <t>Занкова Виктория Денисовна</t>
  </si>
  <si>
    <t>Борисова Мария Васильевна</t>
  </si>
  <si>
    <t>Синяева Иона Александровна</t>
  </si>
  <si>
    <t>Зюзина Василиса Антоновна</t>
  </si>
  <si>
    <t>Карамалак Валерия Петровна</t>
  </si>
  <si>
    <t>Мочалова Виктория Алексеевна</t>
  </si>
  <si>
    <t>Роин Савелий Дмитриевич</t>
  </si>
  <si>
    <t>Бондарь Святослав Николаевич</t>
  </si>
  <si>
    <t>Кейтук Владислав Денисович</t>
  </si>
  <si>
    <t>Шадрин Виктор Андреевич</t>
  </si>
  <si>
    <t>Куцкая Надежда Ивановна</t>
  </si>
  <si>
    <t>Градобоева Дарья Евгеньевна</t>
  </si>
  <si>
    <t>Дашкевич Максим Николаевич</t>
  </si>
  <si>
    <t>Дашин Алексей Алексеевич</t>
  </si>
  <si>
    <t>Гульпа Милана Игоревна</t>
  </si>
  <si>
    <t>Родькина Варвара Андреевна</t>
  </si>
  <si>
    <t>Тынены Владислав Владиславович</t>
  </si>
  <si>
    <t>КОМАНДА 6-Б</t>
  </si>
  <si>
    <t>Ананчук Владислав Дмитриевич</t>
  </si>
  <si>
    <t>Болдырев Григорий Васильевич</t>
  </si>
  <si>
    <t>КОМАНДА 6-А</t>
  </si>
  <si>
    <t>Етувье Регина Вячеславовна</t>
  </si>
  <si>
    <t>Фукс Полина Сергеевна</t>
  </si>
  <si>
    <t>Сухов Владимир Вячеславович</t>
  </si>
  <si>
    <t>Стешенко Роман Денисович</t>
  </si>
  <si>
    <t>Шевцова Ульяна Евгеньевна</t>
  </si>
  <si>
    <t>………………………………………………………………………………………………………………………………………………</t>
  </si>
  <si>
    <t>КОМАНДА 6-В</t>
  </si>
  <si>
    <t>КОМАНДА 8-А</t>
  </si>
  <si>
    <t>Место проведения: МБОУ "СОШ №1 г. Анадыря"</t>
  </si>
  <si>
    <t>Главный судья:  Моргунов А.Е.</t>
  </si>
  <si>
    <t>Главный секретарь: Кекин А.В.</t>
  </si>
  <si>
    <t>Бастраков Никита Сергеевич</t>
  </si>
  <si>
    <t>Волошин Артем Павлович</t>
  </si>
  <si>
    <t>Дорогов Данил Дмитриевич</t>
  </si>
  <si>
    <t>Пчелинцев Артур Евгеньевич</t>
  </si>
  <si>
    <t>Ругаль Ярослав Романович</t>
  </si>
  <si>
    <t>Терентьев Савелий Александрович</t>
  </si>
  <si>
    <t>Артюхина София Викторовна</t>
  </si>
  <si>
    <t>Васильева Василиса Олеговна</t>
  </si>
  <si>
    <t>Дружинина Анастасия Константиновна</t>
  </si>
  <si>
    <t>Иванцова Антонина Эдуардовна</t>
  </si>
  <si>
    <t>Кутына Мария Анатольевна</t>
  </si>
  <si>
    <t>Королькова Мария Алексеевна</t>
  </si>
  <si>
    <t>Бурхиев Максим Андреевич</t>
  </si>
  <si>
    <t>Дарханов Аркадий Жаргалович</t>
  </si>
  <si>
    <t>Дьячков Николай Николаевич</t>
  </si>
  <si>
    <t>Андреева Кристина Алексеевна</t>
  </si>
  <si>
    <t>Капитаненко Аурика Антоновна</t>
  </si>
  <si>
    <t>Кей-Кей Лидия Александровна</t>
  </si>
  <si>
    <t>Крикун София Александровна</t>
  </si>
  <si>
    <t>Белоусов Дмитрий Владимирович</t>
  </si>
  <si>
    <t>Вдовиченко Артем Александрович</t>
  </si>
  <si>
    <t>Закордонец Артем Александрович</t>
  </si>
  <si>
    <t>Пронькин Александр Егорович</t>
  </si>
  <si>
    <t>Стельмах Артем Павлович</t>
  </si>
  <si>
    <t>Тюплин Юрий Александрович</t>
  </si>
  <si>
    <t>Федоров Михаил Вячеславович</t>
  </si>
  <si>
    <t>Черницкий Андрей Константинович</t>
  </si>
  <si>
    <t>Баева Катерина Сергеевна</t>
  </si>
  <si>
    <t>Бакулина Кира Павловна</t>
  </si>
  <si>
    <t>Калашникова Екатерина Ивановна</t>
  </si>
  <si>
    <t>Колпакова Виталина Антоновна</t>
  </si>
  <si>
    <t>КОМАНДА 8-В</t>
  </si>
  <si>
    <t>Антоненко Глеб Денисович</t>
  </si>
  <si>
    <t>Безпалько Иван Миайлович</t>
  </si>
  <si>
    <t>Беркутов Владимир Александрович</t>
  </si>
  <si>
    <t>Бочаров Марк Константинович</t>
  </si>
  <si>
    <t>Зырянов Валерий Альбертович</t>
  </si>
  <si>
    <t>Карасёв Борис Александрович</t>
  </si>
  <si>
    <t>Коваленко Дмитрий Константинович</t>
  </si>
  <si>
    <t>Пономаренко Тимофей Романович</t>
  </si>
  <si>
    <t>Рамазанов Камалдин Шамильевич</t>
  </si>
  <si>
    <t>Светов Андрей Сергеевич</t>
  </si>
  <si>
    <t>Соколов Андрей Олегович</t>
  </si>
  <si>
    <t>Субботин Сергей Дмитриевич</t>
  </si>
  <si>
    <t>Аржанова Ксения Степановна</t>
  </si>
  <si>
    <t>Денисова София Сергеевна</t>
  </si>
  <si>
    <t>Зайцева Элла Андреевна</t>
  </si>
  <si>
    <t>Капитаненко Арина Антоновна</t>
  </si>
  <si>
    <t>Кекина Софья Алексеевна</t>
  </si>
  <si>
    <t>Косова Анастасия Георгиевна</t>
  </si>
  <si>
    <t>Курочкина Владислава Александровна</t>
  </si>
  <si>
    <t>Никулина Мария Александровна</t>
  </si>
  <si>
    <t>Попова Ольга Романовна</t>
  </si>
  <si>
    <t>Сиротина София Викторовна</t>
  </si>
  <si>
    <t>Стащук Маргарита Андреевна</t>
  </si>
  <si>
    <t>Бюрбю Лана Айдысовна</t>
  </si>
  <si>
    <t>Ванькаева Анна Александровна</t>
  </si>
  <si>
    <t>Данилюк Юлия Александровна</t>
  </si>
  <si>
    <t>Золотова Дарья Алексеевна</t>
  </si>
  <si>
    <t>Калугина Аделия Денисовна</t>
  </si>
  <si>
    <t>Кузьменко Валерия Анатольевна</t>
  </si>
  <si>
    <t>Лобова Ева Евгеньевна</t>
  </si>
  <si>
    <t>Лунина Полина Константиновга</t>
  </si>
  <si>
    <t>Макарова Ксения Витальевна</t>
  </si>
  <si>
    <t>Романова Елизавета Алексеевна</t>
  </si>
  <si>
    <t>Саксаева Айжана Артыковна</t>
  </si>
  <si>
    <t>Шевченко Галина Александровна</t>
  </si>
  <si>
    <t>Чантуридзе Нателла Темуровна</t>
  </si>
  <si>
    <t>Чурашева София Владимировна</t>
  </si>
  <si>
    <t>Ворсин Максим Дмитриевич</t>
  </si>
  <si>
    <t>Етгеут Виктор Максимович</t>
  </si>
  <si>
    <t>Канахин Владислав Владимирович</t>
  </si>
  <si>
    <t>Киореску Максим Аркадьевич</t>
  </si>
  <si>
    <t>Ли Леонид Игоревич</t>
  </si>
  <si>
    <t>Медведев Сергей Артёмович</t>
  </si>
  <si>
    <t>Нуриахметов Тимур Русланович</t>
  </si>
  <si>
    <t>Харкебенов Саранг Борисович</t>
  </si>
  <si>
    <t>Ятытваль Марк Николавеич</t>
  </si>
  <si>
    <t>Анана Юлия Олеговна</t>
  </si>
  <si>
    <t>Бабина Ангелина Андреевна</t>
  </si>
  <si>
    <t>Журавлёва Валерия Сергеевна</t>
  </si>
  <si>
    <t>Олейник Камила Ивановна</t>
  </si>
  <si>
    <t>Куликов Артём Евгеньевич</t>
  </si>
  <si>
    <t>Нестеренко Александр  Валерьевич</t>
  </si>
  <si>
    <t>Нестреляев Андрей Романович</t>
  </si>
  <si>
    <t>Седаков Илья Владимирович</t>
  </si>
  <si>
    <t>Щербаков Иван Александрович</t>
  </si>
  <si>
    <t>Антонов Владимир Русланович</t>
  </si>
  <si>
    <t xml:space="preserve">Княгницкий Гордей Васильевич
</t>
  </si>
  <si>
    <t>Иванов Иван Павлович</t>
  </si>
  <si>
    <t>Лихварев Николай Юрьевич</t>
  </si>
  <si>
    <t>Ткачева София Александровна</t>
  </si>
  <si>
    <t>Столбова Дарья Игоревна</t>
  </si>
  <si>
    <t>Машкарина Диана Сергеевна</t>
  </si>
  <si>
    <t>Тнатвааль Татьяна Константиновна</t>
  </si>
  <si>
    <t>Григорьева Лариса Вадимовна</t>
  </si>
  <si>
    <t xml:space="preserve">Сарбаева Валерия Алексеевна
</t>
  </si>
  <si>
    <t>Этлену Лариса Викторовна</t>
  </si>
  <si>
    <t>Матюшина Софья Сергеевна</t>
  </si>
  <si>
    <t>Малышева Анастасия Валерьевна</t>
  </si>
  <si>
    <t>Кергина Виктория Михайловна</t>
  </si>
  <si>
    <t>Головченко Кира Петровна</t>
  </si>
  <si>
    <t>Кочетова Алиса Андреевна</t>
  </si>
  <si>
    <t>Айнаквыргина Дарья Иванова</t>
  </si>
  <si>
    <t>Горохова Кристина Сергеевна</t>
  </si>
  <si>
    <t>Лисицкая Алиса Евгеньевна</t>
  </si>
  <si>
    <t>Тюменцева Олеся Михайловна</t>
  </si>
  <si>
    <t xml:space="preserve">Юманова Александра Васильевна </t>
  </si>
  <si>
    <t>Инюцин Иван Николаевич</t>
  </si>
  <si>
    <t xml:space="preserve">Кудлай Святозар
Александрович
</t>
  </si>
  <si>
    <t xml:space="preserve">Лысенко Георгий 
Антонович
</t>
  </si>
  <si>
    <t>Пенет Геннадий Петрович</t>
  </si>
  <si>
    <t>Коновалов Даниил Романович</t>
  </si>
  <si>
    <t>Бачурин Иван Кириллович</t>
  </si>
  <si>
    <t>КОМАНДА 5-А</t>
  </si>
  <si>
    <t>КОМАНДА 5-Б</t>
  </si>
  <si>
    <t>КОМАНДА 5-В</t>
  </si>
  <si>
    <t>КОМАНДА 7-А</t>
  </si>
  <si>
    <t>КОМАНДА 7-Б</t>
  </si>
  <si>
    <t>КОМАНДА 7-В</t>
  </si>
  <si>
    <t>Кудлай Светозар Александрович</t>
  </si>
  <si>
    <t xml:space="preserve">Лысенко Георгий Антонович </t>
  </si>
  <si>
    <t>Юманова Александра Васильевна</t>
  </si>
  <si>
    <t>Отжимания</t>
  </si>
  <si>
    <r>
      <t xml:space="preserve">( школьного) </t>
    </r>
    <r>
      <rPr>
        <sz val="14"/>
        <color theme="1"/>
        <rFont val="Times New Roman"/>
        <family val="1"/>
        <charset val="204"/>
      </rPr>
      <t>этапа</t>
    </r>
  </si>
  <si>
    <t>Кекин А.В.</t>
  </si>
  <si>
    <t>Главный судья: Кекина Н.Н.</t>
  </si>
  <si>
    <t xml:space="preserve"> среди обучающихся 7-х классов общеобразовательных организаций </t>
  </si>
  <si>
    <t>Главный судья:  Кекина Н.Н</t>
  </si>
  <si>
    <t>Главный судья:  Кекина Н.Н.</t>
  </si>
  <si>
    <t>КОМАНДА  8А</t>
  </si>
  <si>
    <t>Главный секретарь: Кекина Н.Н.</t>
  </si>
  <si>
    <t>КОМАНДА 8 В</t>
  </si>
  <si>
    <t>Главный судья:  Кекин А.В.</t>
  </si>
  <si>
    <t xml:space="preserve"> среди обучающихся ___6-х классов общеобразовательных организаций </t>
  </si>
  <si>
    <t>КОМАНДА 6 А</t>
  </si>
  <si>
    <t>КОМАНДА 5 -А</t>
  </si>
  <si>
    <t xml:space="preserve"> среди обучающихся 5-х классов общеобразовательных организаций </t>
  </si>
  <si>
    <t>КОМАНДА 5 -В</t>
  </si>
  <si>
    <t xml:space="preserve"> среди обучающихся 5х классов общеобразовательных организаций </t>
  </si>
  <si>
    <t>КОМАНДА 5 -Б</t>
  </si>
  <si>
    <t xml:space="preserve"> среди обучающихся 6-х классов общеобразовательных организаций </t>
  </si>
  <si>
    <t>Горло Глеб</t>
  </si>
  <si>
    <t>Худяков Степан</t>
  </si>
  <si>
    <t>Петренко Артём</t>
  </si>
  <si>
    <t>Костылев Иван</t>
  </si>
  <si>
    <t>Княгницкий Гордей</t>
  </si>
  <si>
    <t>Кравченко Максим</t>
  </si>
  <si>
    <t>Моргунова Мария</t>
  </si>
  <si>
    <t>Григорьева Лариса</t>
  </si>
  <si>
    <t>Кузнецова Юлия</t>
  </si>
  <si>
    <t>Унку Олия</t>
  </si>
  <si>
    <t>Сарбаева Валерия</t>
  </si>
  <si>
    <t>Тюменцева Олеся</t>
  </si>
  <si>
    <t>Боридько Ярослав Сергеевич</t>
  </si>
  <si>
    <t>Галеев Динияр Рифатович</t>
  </si>
  <si>
    <t>Болдырев Илья Сергеевич</t>
  </si>
  <si>
    <t>Ишков Дмитрий Алексеевич</t>
  </si>
  <si>
    <t>Монгуш Кузел Кушааевич</t>
  </si>
  <si>
    <t>Руй Александр Константинович</t>
  </si>
  <si>
    <t>Тымкино Елисей Викторович</t>
  </si>
  <si>
    <t>Филиппович Таисия Михайловна</t>
  </si>
  <si>
    <t>Бесова Мария Вячеславовна</t>
  </si>
  <si>
    <t>Денисова Милана Денисовна</t>
  </si>
  <si>
    <t>Мельникова Светлана Станиславовна</t>
  </si>
  <si>
    <t>Пелевина Валерия Александровна</t>
  </si>
  <si>
    <t>Пелецкая Ясения Максимовна</t>
  </si>
  <si>
    <t>Ратвыргина Светлана Рустамовна</t>
  </si>
  <si>
    <t>Главный судья: Кекин А.В.</t>
  </si>
  <si>
    <t>Гусев Григорий Арсеньевич</t>
  </si>
  <si>
    <t>Семёнов Игорь Михайлович</t>
  </si>
  <si>
    <t>Шмаков Игорь Артёмович</t>
  </si>
  <si>
    <t>Курило Артём Алексеевич</t>
  </si>
  <si>
    <t>Беланчук Георгий Евгеньевич</t>
  </si>
  <si>
    <t>Бубнов Пётр Вячеславович</t>
  </si>
  <si>
    <t>Клошка Николай Владимирович</t>
  </si>
  <si>
    <t>Агинова Герел Сергеевна</t>
  </si>
  <si>
    <t>Вырупаева Виктория Денисовна</t>
  </si>
  <si>
    <t>Масалова Анастасия Сергеевна</t>
  </si>
  <si>
    <t>Пигарева Васелиса Владимировна</t>
  </si>
  <si>
    <t>Эрднеева Алтана Савровна</t>
  </si>
  <si>
    <t>Шишкина Дарья Николаевна</t>
  </si>
  <si>
    <t>Долганова Анна Алексеевна</t>
  </si>
  <si>
    <t>Сероштан Марк Денисович</t>
  </si>
  <si>
    <t>Абеев Расул Серикович</t>
  </si>
  <si>
    <t>Гасанов Кирилл Магомедович</t>
  </si>
  <si>
    <t>Кивлер Владимир Александрович</t>
  </si>
  <si>
    <t>Кравец Ярослав Олегович</t>
  </si>
  <si>
    <t>Олчонов Айсын Ахметович</t>
  </si>
  <si>
    <t>Очиров Тамерлан Велиханович</t>
  </si>
  <si>
    <t>Асадова Маргарита Зауровна</t>
  </si>
  <si>
    <t>Якунина Василиса Игоревна</t>
  </si>
  <si>
    <t>Буланча Анастасия Андреевна</t>
  </si>
  <si>
    <t>Эттынеут Неанна Олеговна</t>
  </si>
  <si>
    <t>Ванчук Алёна Алексеевна</t>
  </si>
  <si>
    <t>Тарновская Варвара Евгеньевна</t>
  </si>
  <si>
    <t>Ковригина Валерия Алексеевна</t>
  </si>
  <si>
    <t>Попова Мария Сергеевна</t>
  </si>
  <si>
    <t>Кондратьева Мария Сергеевна</t>
  </si>
  <si>
    <t>Оюн Виктория Май-ооловна</t>
  </si>
  <si>
    <t>Ларина София Олеговна</t>
  </si>
  <si>
    <t>Могутнова Диана Александровна</t>
  </si>
  <si>
    <t>Лейта Амина Николаевна</t>
  </si>
  <si>
    <t>Главный судья: Кекин А.В</t>
  </si>
  <si>
    <t>Лысяк Любовь Алексеевна</t>
  </si>
  <si>
    <t xml:space="preserve"> среди обучающихся ____6__-х классов общеобразовательных организаций </t>
  </si>
  <si>
    <t>6-А</t>
  </si>
  <si>
    <t>Кекина Н.Н.</t>
  </si>
  <si>
    <t xml:space="preserve"> среди обучающихся ___6___-х классов общеобразовательных организаций </t>
  </si>
  <si>
    <t>Моргунова Мария Андреевна</t>
  </si>
  <si>
    <t>Главный секретарь: Кекна Н.Н.</t>
  </si>
  <si>
    <t xml:space="preserve"> среди обучающихся ___5-8___-х классов общеобразовательных организаций </t>
  </si>
  <si>
    <t>Место проведения: спортивный зал МБОУ "СОШ №1 г. Анадыря"</t>
  </si>
  <si>
    <t>Место проведения: спортивный зал "МБОУ СОШ №1г.Анадыря"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</si>
</sst>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3" fillId="0" borderId="4" xfId="0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3" borderId="8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" xfId="0" applyFont="1" applyBorder="1" applyAlignment="1" applyProtection="1">
      <protection locked="0"/>
    </xf>
    <xf numFmtId="0" fontId="3" fillId="0" borderId="0" xfId="0" applyFont="1" applyAlignment="1">
      <alignment horizontal="right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 t="s">
        <v>1</v>
      </c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3">
        <v>0</v>
      </c>
      <c r="F6" s="1">
        <v>0</v>
      </c>
      <c r="G6" s="1">
        <v>2</v>
      </c>
      <c r="H6" s="1">
        <v>70</v>
      </c>
      <c r="I6" s="24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5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6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5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6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5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6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5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6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5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6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5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6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5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6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5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6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5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6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5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6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5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6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5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6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5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6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5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6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5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6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5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6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5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6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5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6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5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6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5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6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5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6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5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6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5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6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5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6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5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6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5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6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5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6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5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6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5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6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5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6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5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6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5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6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5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6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5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6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5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6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5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6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5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6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5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6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5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6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5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6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5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6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5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6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5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6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5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6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5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6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5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6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5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6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5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6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5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6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5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6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5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6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5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6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5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6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5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6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5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6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5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6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5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6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5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6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5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6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5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6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5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6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5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6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5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6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5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6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5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6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5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6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5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6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5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6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5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6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5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6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5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6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7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7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108" t="s">
        <v>1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8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9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9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9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9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9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9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9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9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9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9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9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9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9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9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9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9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9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9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9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9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9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9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9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9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9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9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9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9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9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9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9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9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9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9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9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9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9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9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9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9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9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9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9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9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9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9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9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9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9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9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9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9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9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9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9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9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9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9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9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9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9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9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9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9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9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9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9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9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9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9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9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9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9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108" t="s">
        <v>1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8"/>
  <sheetViews>
    <sheetView tabSelected="1" view="pageLayout" topLeftCell="A160" zoomScale="76" zoomScaleNormal="100" zoomScalePageLayoutView="76" workbookViewId="0">
      <selection activeCell="T591" sqref="T591"/>
    </sheetView>
  </sheetViews>
  <sheetFormatPr defaultRowHeight="15.75" x14ac:dyDescent="0.25"/>
  <cols>
    <col min="1" max="1" width="4.875" customWidth="1"/>
    <col min="2" max="2" width="33.875" customWidth="1"/>
    <col min="19" max="19" width="9" customWidth="1"/>
    <col min="20" max="20" width="9.375" customWidth="1"/>
  </cols>
  <sheetData>
    <row r="1" spans="1:21" ht="18.75" x14ac:dyDescent="0.25">
      <c r="A1" s="122" t="s">
        <v>389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</row>
    <row r="2" spans="1:2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1" ht="18.75" x14ac:dyDescent="0.25">
      <c r="A3" s="122" t="s">
        <v>390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pans="1:21" ht="18.75" x14ac:dyDescent="0.25">
      <c r="A4" s="122" t="s">
        <v>391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</row>
    <row r="5" spans="1:21" ht="19.5" x14ac:dyDescent="0.25">
      <c r="A5" s="123" t="s">
        <v>417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</row>
    <row r="6" spans="1:21" ht="18.75" x14ac:dyDescent="0.25">
      <c r="A6" s="124" t="s">
        <v>599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</row>
    <row r="7" spans="1:21" x14ac:dyDescent="0.25">
      <c r="A7" s="11"/>
      <c r="B7" s="142" t="s">
        <v>392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</row>
    <row r="8" spans="1:21" x14ac:dyDescent="0.25">
      <c r="A8" s="11"/>
      <c r="B8" s="125" t="s">
        <v>469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</row>
    <row r="9" spans="1:21" x14ac:dyDescent="0.25">
      <c r="A9" s="126" t="s">
        <v>590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1:2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1" x14ac:dyDescent="0.25">
      <c r="A11" s="138" t="s">
        <v>393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</row>
    <row r="12" spans="1:21" ht="86.25" customHeight="1" x14ac:dyDescent="0.25">
      <c r="A12" s="130" t="s">
        <v>394</v>
      </c>
      <c r="B12" s="132" t="s">
        <v>421</v>
      </c>
      <c r="C12" s="130" t="s">
        <v>395</v>
      </c>
      <c r="D12" s="134" t="s">
        <v>396</v>
      </c>
      <c r="E12" s="135"/>
      <c r="F12" s="134" t="s">
        <v>397</v>
      </c>
      <c r="G12" s="135"/>
      <c r="H12" s="134" t="s">
        <v>398</v>
      </c>
      <c r="I12" s="135"/>
      <c r="J12" s="139" t="s">
        <v>401</v>
      </c>
      <c r="K12" s="139"/>
      <c r="L12" s="139" t="s">
        <v>402</v>
      </c>
      <c r="M12" s="139"/>
      <c r="N12" s="139" t="s">
        <v>403</v>
      </c>
      <c r="O12" s="139"/>
      <c r="P12" s="134" t="s">
        <v>7</v>
      </c>
      <c r="Q12" s="135"/>
      <c r="R12" s="134" t="s">
        <v>399</v>
      </c>
      <c r="S12" s="135"/>
      <c r="T12" s="43" t="s">
        <v>400</v>
      </c>
    </row>
    <row r="13" spans="1:21" x14ac:dyDescent="0.25">
      <c r="A13" s="131"/>
      <c r="B13" s="133"/>
      <c r="C13" s="131"/>
      <c r="D13" s="7" t="s">
        <v>404</v>
      </c>
      <c r="E13" s="21" t="s">
        <v>3</v>
      </c>
      <c r="F13" s="7" t="s">
        <v>404</v>
      </c>
      <c r="G13" s="21" t="s">
        <v>3</v>
      </c>
      <c r="H13" s="7" t="s">
        <v>404</v>
      </c>
      <c r="I13" s="21" t="s">
        <v>3</v>
      </c>
      <c r="J13" s="7" t="s">
        <v>404</v>
      </c>
      <c r="K13" s="21" t="s">
        <v>3</v>
      </c>
      <c r="L13" s="7" t="s">
        <v>404</v>
      </c>
      <c r="M13" s="21" t="s">
        <v>3</v>
      </c>
      <c r="N13" s="7" t="s">
        <v>404</v>
      </c>
      <c r="O13" s="21" t="s">
        <v>3</v>
      </c>
      <c r="P13" s="7" t="s">
        <v>404</v>
      </c>
      <c r="Q13" s="21" t="s">
        <v>3</v>
      </c>
      <c r="R13" s="7" t="s">
        <v>404</v>
      </c>
      <c r="S13" s="21" t="s">
        <v>3</v>
      </c>
      <c r="T13" s="43"/>
    </row>
    <row r="14" spans="1:21" ht="16.5" x14ac:dyDescent="0.25">
      <c r="A14" s="38">
        <v>1</v>
      </c>
      <c r="B14" s="62" t="s">
        <v>472</v>
      </c>
      <c r="C14" s="38">
        <v>14</v>
      </c>
      <c r="D14" s="38"/>
      <c r="E14" s="22"/>
      <c r="F14" s="38">
        <v>184</v>
      </c>
      <c r="G14" s="22">
        <v>15</v>
      </c>
      <c r="H14" s="38">
        <v>25</v>
      </c>
      <c r="I14" s="22">
        <v>34</v>
      </c>
      <c r="J14" s="38"/>
      <c r="K14" s="22"/>
      <c r="L14" s="38"/>
      <c r="M14" s="22"/>
      <c r="N14" s="38"/>
      <c r="O14" s="22"/>
      <c r="P14" s="13">
        <v>10</v>
      </c>
      <c r="Q14" s="22">
        <v>35</v>
      </c>
      <c r="R14" s="38">
        <v>1</v>
      </c>
      <c r="S14" s="22">
        <v>10</v>
      </c>
      <c r="T14" s="14">
        <f>S14+Q14+I14+G14</f>
        <v>94</v>
      </c>
    </row>
    <row r="15" spans="1:21" ht="16.5" x14ac:dyDescent="0.25">
      <c r="A15" s="38">
        <v>2</v>
      </c>
      <c r="B15" s="62" t="s">
        <v>473</v>
      </c>
      <c r="C15" s="38">
        <v>13</v>
      </c>
      <c r="D15" s="38"/>
      <c r="E15" s="22"/>
      <c r="F15" s="38">
        <v>190</v>
      </c>
      <c r="G15" s="22">
        <v>23</v>
      </c>
      <c r="H15" s="38">
        <v>28</v>
      </c>
      <c r="I15" s="22">
        <v>45</v>
      </c>
      <c r="J15" s="38"/>
      <c r="K15" s="22"/>
      <c r="L15" s="38"/>
      <c r="M15" s="22"/>
      <c r="N15" s="38"/>
      <c r="O15" s="22"/>
      <c r="P15" s="13">
        <v>10</v>
      </c>
      <c r="Q15" s="22">
        <v>42</v>
      </c>
      <c r="R15" s="38">
        <v>2</v>
      </c>
      <c r="S15" s="22">
        <v>17</v>
      </c>
      <c r="T15" s="14">
        <f t="shared" ref="T15:T25" si="0">S15+Q15+I15+G15</f>
        <v>127</v>
      </c>
    </row>
    <row r="16" spans="1:21" ht="16.5" x14ac:dyDescent="0.25">
      <c r="A16" s="38">
        <v>3</v>
      </c>
      <c r="B16" s="62" t="s">
        <v>474</v>
      </c>
      <c r="C16" s="38">
        <v>13</v>
      </c>
      <c r="D16" s="15"/>
      <c r="E16" s="22"/>
      <c r="F16" s="38">
        <v>175</v>
      </c>
      <c r="G16" s="22">
        <v>16</v>
      </c>
      <c r="H16" s="38">
        <v>25</v>
      </c>
      <c r="I16" s="22">
        <v>39</v>
      </c>
      <c r="J16" s="38"/>
      <c r="K16" s="22"/>
      <c r="L16" s="38"/>
      <c r="M16" s="22"/>
      <c r="N16" s="38"/>
      <c r="O16" s="22"/>
      <c r="P16" s="13">
        <v>5</v>
      </c>
      <c r="Q16" s="22">
        <v>24</v>
      </c>
      <c r="R16" s="38">
        <v>0</v>
      </c>
      <c r="S16" s="22">
        <v>0</v>
      </c>
      <c r="T16" s="14">
        <f t="shared" si="0"/>
        <v>79</v>
      </c>
    </row>
    <row r="17" spans="1:20" ht="16.5" x14ac:dyDescent="0.25">
      <c r="A17" s="38">
        <v>4</v>
      </c>
      <c r="B17" s="62" t="s">
        <v>434</v>
      </c>
      <c r="C17" s="38">
        <v>13</v>
      </c>
      <c r="D17" s="38"/>
      <c r="E17" s="22"/>
      <c r="F17" s="38">
        <v>200</v>
      </c>
      <c r="G17" s="22">
        <v>28</v>
      </c>
      <c r="H17" s="38">
        <v>25</v>
      </c>
      <c r="I17" s="22">
        <v>37</v>
      </c>
      <c r="J17" s="38"/>
      <c r="K17" s="22"/>
      <c r="L17" s="38"/>
      <c r="M17" s="22"/>
      <c r="N17" s="38"/>
      <c r="O17" s="22"/>
      <c r="P17" s="13">
        <v>8</v>
      </c>
      <c r="Q17" s="22">
        <v>34</v>
      </c>
      <c r="R17" s="38">
        <v>4</v>
      </c>
      <c r="S17" s="22">
        <v>25</v>
      </c>
      <c r="T17" s="14">
        <f t="shared" si="0"/>
        <v>124</v>
      </c>
    </row>
    <row r="18" spans="1:20" ht="16.5" x14ac:dyDescent="0.25">
      <c r="A18" s="38">
        <v>5</v>
      </c>
      <c r="B18" s="62" t="s">
        <v>437</v>
      </c>
      <c r="C18" s="38">
        <v>14</v>
      </c>
      <c r="D18" s="38"/>
      <c r="E18" s="22"/>
      <c r="F18" s="38">
        <v>202</v>
      </c>
      <c r="G18" s="22">
        <v>24</v>
      </c>
      <c r="H18" s="38">
        <v>27</v>
      </c>
      <c r="I18" s="22">
        <v>38</v>
      </c>
      <c r="J18" s="38"/>
      <c r="K18" s="22"/>
      <c r="L18" s="38"/>
      <c r="M18" s="22"/>
      <c r="N18" s="38"/>
      <c r="O18" s="22"/>
      <c r="P18" s="13">
        <v>9</v>
      </c>
      <c r="Q18" s="22">
        <v>29</v>
      </c>
      <c r="R18" s="38">
        <v>3</v>
      </c>
      <c r="S18" s="22">
        <v>17</v>
      </c>
      <c r="T18" s="14">
        <f t="shared" si="0"/>
        <v>108</v>
      </c>
    </row>
    <row r="19" spans="1:20" ht="16.5" x14ac:dyDescent="0.25">
      <c r="A19" s="38">
        <v>6</v>
      </c>
      <c r="B19" s="62" t="s">
        <v>475</v>
      </c>
      <c r="C19" s="38">
        <v>13</v>
      </c>
      <c r="D19" s="38"/>
      <c r="E19" s="22"/>
      <c r="F19" s="38">
        <v>170</v>
      </c>
      <c r="G19" s="22">
        <v>14</v>
      </c>
      <c r="H19" s="38">
        <v>25</v>
      </c>
      <c r="I19" s="22">
        <v>39</v>
      </c>
      <c r="J19" s="38"/>
      <c r="K19" s="22"/>
      <c r="L19" s="38"/>
      <c r="M19" s="22"/>
      <c r="N19" s="38"/>
      <c r="O19" s="22"/>
      <c r="P19" s="13">
        <v>5</v>
      </c>
      <c r="Q19" s="22">
        <v>24</v>
      </c>
      <c r="R19" s="38">
        <v>0</v>
      </c>
      <c r="S19" s="22">
        <v>0</v>
      </c>
      <c r="T19" s="14">
        <f t="shared" si="0"/>
        <v>77</v>
      </c>
    </row>
    <row r="20" spans="1:20" ht="16.5" x14ac:dyDescent="0.25">
      <c r="A20" s="38">
        <v>7</v>
      </c>
      <c r="B20" s="62" t="s">
        <v>476</v>
      </c>
      <c r="C20" s="38">
        <v>14</v>
      </c>
      <c r="D20" s="38"/>
      <c r="E20" s="22"/>
      <c r="F20" s="38">
        <v>190</v>
      </c>
      <c r="G20" s="22">
        <v>18</v>
      </c>
      <c r="H20" s="38">
        <v>23</v>
      </c>
      <c r="I20" s="22">
        <v>30</v>
      </c>
      <c r="J20" s="38"/>
      <c r="K20" s="22"/>
      <c r="L20" s="38"/>
      <c r="M20" s="22"/>
      <c r="N20" s="38"/>
      <c r="O20" s="22"/>
      <c r="P20" s="13">
        <v>0</v>
      </c>
      <c r="Q20" s="22">
        <v>10</v>
      </c>
      <c r="R20" s="38">
        <v>0</v>
      </c>
      <c r="S20" s="22">
        <v>0</v>
      </c>
      <c r="T20" s="14">
        <f t="shared" si="0"/>
        <v>58</v>
      </c>
    </row>
    <row r="21" spans="1:20" ht="16.5" x14ac:dyDescent="0.25">
      <c r="A21" s="38">
        <v>8</v>
      </c>
      <c r="B21" s="62" t="s">
        <v>477</v>
      </c>
      <c r="C21" s="38">
        <v>13</v>
      </c>
      <c r="D21" s="38"/>
      <c r="E21" s="22"/>
      <c r="F21" s="38">
        <v>180</v>
      </c>
      <c r="G21" s="22">
        <v>18</v>
      </c>
      <c r="H21" s="38">
        <v>26</v>
      </c>
      <c r="I21" s="22">
        <v>41</v>
      </c>
      <c r="J21" s="38"/>
      <c r="K21" s="22"/>
      <c r="L21" s="38"/>
      <c r="M21" s="22"/>
      <c r="N21" s="38"/>
      <c r="O21" s="22"/>
      <c r="P21" s="13">
        <v>11</v>
      </c>
      <c r="Q21" s="22">
        <v>46</v>
      </c>
      <c r="R21" s="38">
        <v>4</v>
      </c>
      <c r="S21" s="22">
        <v>25</v>
      </c>
      <c r="T21" s="14">
        <f t="shared" si="0"/>
        <v>130</v>
      </c>
    </row>
    <row r="22" spans="1:20" ht="16.5" x14ac:dyDescent="0.25">
      <c r="A22" s="38">
        <v>9</v>
      </c>
      <c r="B22" s="62" t="s">
        <v>456</v>
      </c>
      <c r="C22" s="38">
        <v>13</v>
      </c>
      <c r="D22" s="38"/>
      <c r="E22" s="22"/>
      <c r="F22" s="38">
        <v>170</v>
      </c>
      <c r="G22" s="22">
        <v>14</v>
      </c>
      <c r="H22" s="38">
        <v>27</v>
      </c>
      <c r="I22" s="22">
        <v>43</v>
      </c>
      <c r="J22" s="38"/>
      <c r="K22" s="22"/>
      <c r="L22" s="38"/>
      <c r="M22" s="22"/>
      <c r="N22" s="38"/>
      <c r="O22" s="22"/>
      <c r="P22" s="13">
        <v>4</v>
      </c>
      <c r="Q22" s="22">
        <v>21</v>
      </c>
      <c r="R22" s="38">
        <v>0</v>
      </c>
      <c r="S22" s="22">
        <v>0</v>
      </c>
      <c r="T22" s="14">
        <f t="shared" si="0"/>
        <v>78</v>
      </c>
    </row>
    <row r="23" spans="1:20" ht="16.5" x14ac:dyDescent="0.25">
      <c r="A23" s="38">
        <v>10</v>
      </c>
      <c r="B23" s="12" t="s">
        <v>435</v>
      </c>
      <c r="C23" s="38">
        <v>13</v>
      </c>
      <c r="D23" s="38"/>
      <c r="E23" s="22"/>
      <c r="F23" s="38">
        <v>178</v>
      </c>
      <c r="G23" s="22">
        <v>17</v>
      </c>
      <c r="H23" s="38">
        <v>23</v>
      </c>
      <c r="I23" s="22">
        <v>35</v>
      </c>
      <c r="J23" s="38"/>
      <c r="K23" s="22"/>
      <c r="L23" s="38"/>
      <c r="M23" s="22"/>
      <c r="N23" s="38"/>
      <c r="O23" s="22"/>
      <c r="P23" s="13">
        <v>7</v>
      </c>
      <c r="Q23" s="22">
        <v>30</v>
      </c>
      <c r="R23" s="38">
        <v>0</v>
      </c>
      <c r="S23" s="22">
        <v>0</v>
      </c>
      <c r="T23" s="14">
        <f t="shared" si="0"/>
        <v>82</v>
      </c>
    </row>
    <row r="24" spans="1:20" ht="16.5" x14ac:dyDescent="0.25">
      <c r="A24" s="38">
        <v>11</v>
      </c>
      <c r="B24" s="12" t="s">
        <v>446</v>
      </c>
      <c r="C24" s="38">
        <v>13</v>
      </c>
      <c r="D24" s="38"/>
      <c r="E24" s="22"/>
      <c r="F24" s="38">
        <v>170</v>
      </c>
      <c r="G24" s="22">
        <v>14</v>
      </c>
      <c r="H24" s="38">
        <v>22</v>
      </c>
      <c r="I24" s="22">
        <v>33</v>
      </c>
      <c r="J24" s="38"/>
      <c r="K24" s="22"/>
      <c r="L24" s="38"/>
      <c r="M24" s="22"/>
      <c r="N24" s="38"/>
      <c r="O24" s="22"/>
      <c r="P24" s="13">
        <v>1</v>
      </c>
      <c r="Q24" s="22">
        <v>9</v>
      </c>
      <c r="R24" s="38">
        <v>0</v>
      </c>
      <c r="S24" s="22">
        <v>0</v>
      </c>
      <c r="T24" s="14">
        <f t="shared" si="0"/>
        <v>56</v>
      </c>
    </row>
    <row r="25" spans="1:20" ht="16.5" x14ac:dyDescent="0.25">
      <c r="A25" s="38">
        <v>12</v>
      </c>
      <c r="B25" s="12" t="s">
        <v>436</v>
      </c>
      <c r="C25" s="38">
        <v>13</v>
      </c>
      <c r="D25" s="38"/>
      <c r="E25" s="22"/>
      <c r="F25" s="38">
        <v>190</v>
      </c>
      <c r="G25" s="22">
        <v>23</v>
      </c>
      <c r="H25" s="38">
        <v>27</v>
      </c>
      <c r="I25" s="22">
        <v>43</v>
      </c>
      <c r="J25" s="38"/>
      <c r="K25" s="22"/>
      <c r="L25" s="38"/>
      <c r="M25" s="22"/>
      <c r="N25" s="38"/>
      <c r="O25" s="22"/>
      <c r="P25" s="13">
        <v>5</v>
      </c>
      <c r="Q25" s="22">
        <v>24</v>
      </c>
      <c r="R25" s="38">
        <v>0</v>
      </c>
      <c r="S25" s="22">
        <v>0</v>
      </c>
      <c r="T25" s="14">
        <f t="shared" si="0"/>
        <v>90</v>
      </c>
    </row>
    <row r="26" spans="1:20" ht="16.5" x14ac:dyDescent="0.25">
      <c r="A26" s="38"/>
      <c r="B26" s="12"/>
      <c r="C26" s="38"/>
      <c r="D26" s="38"/>
      <c r="E26" s="22"/>
      <c r="F26" s="38"/>
      <c r="G26" s="22"/>
      <c r="H26" s="38"/>
      <c r="I26" s="22"/>
      <c r="J26" s="38"/>
      <c r="K26" s="22"/>
      <c r="L26" s="38"/>
      <c r="M26" s="22"/>
      <c r="N26" s="38"/>
      <c r="O26" s="22"/>
      <c r="P26" s="13"/>
      <c r="Q26" s="22"/>
      <c r="R26" s="38"/>
      <c r="S26" s="22"/>
      <c r="T26" s="14"/>
    </row>
    <row r="27" spans="1:20" ht="18.75" x14ac:dyDescent="0.25">
      <c r="A27" s="117" t="s">
        <v>414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  <c r="T27" s="16">
        <f>T14+T15+T16+T17+T18+T19+T20+T21+T22+T23+T24+T25+T26</f>
        <v>1103</v>
      </c>
    </row>
    <row r="28" spans="1:20" x14ac:dyDescent="0.25">
      <c r="A28" s="120" t="s">
        <v>405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</row>
    <row r="29" spans="1:20" x14ac:dyDescent="0.25">
      <c r="A29" s="38">
        <v>1</v>
      </c>
      <c r="B29" s="62" t="s">
        <v>478</v>
      </c>
      <c r="C29" s="38">
        <v>14</v>
      </c>
      <c r="D29" s="38"/>
      <c r="E29" s="22"/>
      <c r="F29" s="38">
        <v>160</v>
      </c>
      <c r="G29" s="22">
        <v>18</v>
      </c>
      <c r="H29" s="38">
        <v>25</v>
      </c>
      <c r="I29" s="22">
        <v>39</v>
      </c>
      <c r="J29" s="38"/>
      <c r="K29" s="22"/>
      <c r="L29" s="38"/>
      <c r="M29" s="22"/>
      <c r="N29" s="38"/>
      <c r="O29" s="22"/>
      <c r="P29" s="13">
        <v>4</v>
      </c>
      <c r="Q29" s="22">
        <v>9</v>
      </c>
      <c r="R29" s="38">
        <v>4</v>
      </c>
      <c r="S29" s="22">
        <v>9</v>
      </c>
      <c r="T29" s="17">
        <v>82</v>
      </c>
    </row>
    <row r="30" spans="1:20" x14ac:dyDescent="0.25">
      <c r="A30" s="38">
        <v>2</v>
      </c>
      <c r="B30" s="62" t="s">
        <v>441</v>
      </c>
      <c r="C30" s="38">
        <v>13</v>
      </c>
      <c r="D30" s="38"/>
      <c r="E30" s="22"/>
      <c r="F30" s="38">
        <v>162</v>
      </c>
      <c r="G30" s="22">
        <v>19</v>
      </c>
      <c r="H30" s="38">
        <v>23</v>
      </c>
      <c r="I30" s="22">
        <v>47</v>
      </c>
      <c r="J30" s="38"/>
      <c r="K30" s="22"/>
      <c r="L30" s="38"/>
      <c r="M30" s="22"/>
      <c r="N30" s="38"/>
      <c r="O30" s="22"/>
      <c r="P30" s="13">
        <v>11</v>
      </c>
      <c r="Q30" s="22">
        <v>33</v>
      </c>
      <c r="R30" s="38">
        <v>5</v>
      </c>
      <c r="S30" s="22">
        <v>18</v>
      </c>
      <c r="T30" s="17">
        <f>S30+Q30+I30+G30</f>
        <v>117</v>
      </c>
    </row>
    <row r="31" spans="1:20" x14ac:dyDescent="0.25">
      <c r="A31" s="38">
        <v>3</v>
      </c>
      <c r="B31" s="62" t="s">
        <v>479</v>
      </c>
      <c r="C31" s="38">
        <v>13</v>
      </c>
      <c r="D31" s="38"/>
      <c r="E31" s="22"/>
      <c r="F31" s="38">
        <v>160</v>
      </c>
      <c r="G31" s="22">
        <v>18</v>
      </c>
      <c r="H31" s="38">
        <v>26</v>
      </c>
      <c r="I31" s="22">
        <v>41</v>
      </c>
      <c r="J31" s="38"/>
      <c r="K31" s="22"/>
      <c r="L31" s="38"/>
      <c r="M31" s="22"/>
      <c r="N31" s="38"/>
      <c r="O31" s="22"/>
      <c r="P31" s="13">
        <v>11</v>
      </c>
      <c r="Q31" s="22">
        <v>30</v>
      </c>
      <c r="R31" s="38">
        <v>29</v>
      </c>
      <c r="S31" s="22">
        <v>58</v>
      </c>
      <c r="T31" s="17">
        <f t="shared" ref="T31:T35" si="1">S31+Q31+I31+G31</f>
        <v>147</v>
      </c>
    </row>
    <row r="32" spans="1:20" x14ac:dyDescent="0.25">
      <c r="A32" s="38">
        <v>4</v>
      </c>
      <c r="B32" s="62" t="s">
        <v>480</v>
      </c>
      <c r="C32" s="38">
        <v>13</v>
      </c>
      <c r="D32" s="38"/>
      <c r="E32" s="22"/>
      <c r="F32" s="38">
        <v>163</v>
      </c>
      <c r="G32" s="22">
        <v>19</v>
      </c>
      <c r="H32" s="38">
        <v>20</v>
      </c>
      <c r="I32" s="22">
        <v>34</v>
      </c>
      <c r="J32" s="38"/>
      <c r="K32" s="22"/>
      <c r="L32" s="38"/>
      <c r="M32" s="22"/>
      <c r="N32" s="38"/>
      <c r="O32" s="22"/>
      <c r="P32" s="13">
        <v>6</v>
      </c>
      <c r="Q32" s="22">
        <v>15</v>
      </c>
      <c r="R32" s="38">
        <v>0</v>
      </c>
      <c r="S32" s="22">
        <v>0</v>
      </c>
      <c r="T32" s="17">
        <f t="shared" si="1"/>
        <v>68</v>
      </c>
    </row>
    <row r="33" spans="1:20" x14ac:dyDescent="0.25">
      <c r="A33" s="38">
        <v>5</v>
      </c>
      <c r="B33" s="62" t="s">
        <v>481</v>
      </c>
      <c r="C33" s="40">
        <v>13</v>
      </c>
      <c r="D33" s="18"/>
      <c r="E33" s="22"/>
      <c r="F33" s="57">
        <v>174</v>
      </c>
      <c r="G33" s="22">
        <v>25</v>
      </c>
      <c r="H33" s="57">
        <v>20</v>
      </c>
      <c r="I33" s="22">
        <v>34</v>
      </c>
      <c r="J33" s="18"/>
      <c r="K33" s="22"/>
      <c r="L33" s="18"/>
      <c r="M33" s="22"/>
      <c r="N33" s="18"/>
      <c r="O33" s="22"/>
      <c r="P33" s="57">
        <v>-2</v>
      </c>
      <c r="Q33" s="22">
        <v>1</v>
      </c>
      <c r="R33" s="57">
        <v>0</v>
      </c>
      <c r="S33" s="22">
        <v>0</v>
      </c>
      <c r="T33" s="17">
        <f t="shared" si="1"/>
        <v>60</v>
      </c>
    </row>
    <row r="34" spans="1:20" x14ac:dyDescent="0.25">
      <c r="A34" s="38">
        <v>6</v>
      </c>
      <c r="B34" s="62" t="s">
        <v>482</v>
      </c>
      <c r="C34" s="40">
        <v>13</v>
      </c>
      <c r="D34" s="18"/>
      <c r="E34" s="22"/>
      <c r="F34" s="57">
        <v>160</v>
      </c>
      <c r="G34" s="22">
        <v>18</v>
      </c>
      <c r="H34" s="57">
        <v>23</v>
      </c>
      <c r="I34" s="22">
        <v>47</v>
      </c>
      <c r="J34" s="18"/>
      <c r="K34" s="22"/>
      <c r="L34" s="18"/>
      <c r="M34" s="22"/>
      <c r="N34" s="18"/>
      <c r="O34" s="22"/>
      <c r="P34" s="57">
        <v>-2</v>
      </c>
      <c r="Q34" s="22">
        <v>1</v>
      </c>
      <c r="R34" s="57">
        <v>0</v>
      </c>
      <c r="S34" s="22">
        <v>0</v>
      </c>
      <c r="T34" s="17">
        <f t="shared" si="1"/>
        <v>66</v>
      </c>
    </row>
    <row r="35" spans="1:20" x14ac:dyDescent="0.25">
      <c r="A35" s="38">
        <v>7</v>
      </c>
      <c r="B35" s="62" t="s">
        <v>483</v>
      </c>
      <c r="C35" s="40">
        <v>13</v>
      </c>
      <c r="D35" s="18"/>
      <c r="E35" s="22"/>
      <c r="F35" s="57">
        <v>155</v>
      </c>
      <c r="G35" s="22">
        <v>15</v>
      </c>
      <c r="H35" s="57">
        <v>20</v>
      </c>
      <c r="I35" s="22">
        <v>34</v>
      </c>
      <c r="J35" s="18"/>
      <c r="K35" s="22"/>
      <c r="L35" s="18"/>
      <c r="M35" s="22"/>
      <c r="N35" s="18"/>
      <c r="O35" s="22"/>
      <c r="P35" s="57">
        <v>4</v>
      </c>
      <c r="Q35" s="22">
        <v>25</v>
      </c>
      <c r="R35" s="57">
        <v>0</v>
      </c>
      <c r="S35" s="22">
        <v>0</v>
      </c>
      <c r="T35" s="17">
        <f t="shared" si="1"/>
        <v>74</v>
      </c>
    </row>
    <row r="36" spans="1:20" x14ac:dyDescent="0.25">
      <c r="A36" s="38">
        <v>8</v>
      </c>
      <c r="B36" s="62"/>
      <c r="C36" s="40"/>
      <c r="D36" s="18"/>
      <c r="E36" s="22"/>
      <c r="F36" s="18"/>
      <c r="G36" s="22"/>
      <c r="H36" s="18"/>
      <c r="I36" s="22"/>
      <c r="J36" s="18"/>
      <c r="K36" s="22"/>
      <c r="L36" s="18"/>
      <c r="M36" s="22"/>
      <c r="N36" s="18"/>
      <c r="O36" s="22"/>
      <c r="P36" s="18"/>
      <c r="Q36" s="22"/>
      <c r="R36" s="18"/>
      <c r="S36" s="22"/>
      <c r="T36" s="17"/>
    </row>
    <row r="37" spans="1:20" x14ac:dyDescent="0.25">
      <c r="A37" s="38">
        <v>9</v>
      </c>
      <c r="B37" s="53"/>
      <c r="C37" s="40"/>
      <c r="D37" s="18"/>
      <c r="E37" s="22"/>
      <c r="F37" s="18"/>
      <c r="G37" s="22"/>
      <c r="H37" s="18"/>
      <c r="I37" s="22"/>
      <c r="J37" s="18"/>
      <c r="K37" s="22"/>
      <c r="L37" s="18"/>
      <c r="M37" s="22"/>
      <c r="N37" s="18"/>
      <c r="O37" s="22"/>
      <c r="P37" s="18"/>
      <c r="Q37" s="22"/>
      <c r="R37" s="18"/>
      <c r="S37" s="22"/>
      <c r="T37" s="17"/>
    </row>
    <row r="38" spans="1:20" x14ac:dyDescent="0.25">
      <c r="A38" s="38">
        <v>10</v>
      </c>
      <c r="B38" s="53"/>
      <c r="C38" s="40"/>
      <c r="D38" s="18"/>
      <c r="E38" s="22"/>
      <c r="F38" s="18"/>
      <c r="G38" s="22"/>
      <c r="H38" s="18"/>
      <c r="I38" s="22"/>
      <c r="J38" s="18"/>
      <c r="K38" s="22"/>
      <c r="L38" s="18"/>
      <c r="M38" s="22"/>
      <c r="N38" s="18"/>
      <c r="O38" s="22"/>
      <c r="P38" s="18"/>
      <c r="Q38" s="22"/>
      <c r="R38" s="18"/>
      <c r="S38" s="22"/>
      <c r="T38" s="17"/>
    </row>
    <row r="39" spans="1:20" ht="18.75" x14ac:dyDescent="0.25">
      <c r="A39" s="117" t="s">
        <v>415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9"/>
      <c r="T39" s="16">
        <f>T29+T30+T31+T32+T33+T34+T35</f>
        <v>614</v>
      </c>
    </row>
    <row r="40" spans="1:20" ht="20.25" x14ac:dyDescent="0.25">
      <c r="A40" s="114" t="s">
        <v>416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6"/>
      <c r="T40" s="42">
        <f>T39+T27</f>
        <v>1717</v>
      </c>
    </row>
    <row r="41" spans="1:20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19"/>
      <c r="B42" s="20" t="s">
        <v>598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19"/>
      <c r="B43" s="20" t="s">
        <v>471</v>
      </c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19"/>
      <c r="B44" s="20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19"/>
      <c r="B45" s="20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19"/>
      <c r="B46" s="20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A47" s="19"/>
      <c r="B47" s="20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A48" s="19"/>
      <c r="B48" s="20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  <row r="49" spans="1:21" x14ac:dyDescent="0.25">
      <c r="A49" s="19"/>
      <c r="B49" s="20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</row>
    <row r="50" spans="1:21" x14ac:dyDescent="0.25">
      <c r="A50" s="19"/>
      <c r="B50" s="20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1:21" x14ac:dyDescent="0.25">
      <c r="A51" s="19"/>
      <c r="B51" s="20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</row>
    <row r="52" spans="1:21" x14ac:dyDescent="0.25">
      <c r="A52" s="19"/>
      <c r="B52" s="20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</row>
    <row r="53" spans="1:21" x14ac:dyDescent="0.25">
      <c r="A53" s="19"/>
      <c r="B53" s="20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</row>
    <row r="54" spans="1:21" x14ac:dyDescent="0.25">
      <c r="A54" s="19"/>
      <c r="B54" s="20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</row>
    <row r="55" spans="1:21" ht="18.75" x14ac:dyDescent="0.25">
      <c r="A55" s="122" t="s">
        <v>389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1:2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1" ht="18.75" x14ac:dyDescent="0.25">
      <c r="A57" s="122" t="s">
        <v>390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</row>
    <row r="58" spans="1:21" ht="18.75" x14ac:dyDescent="0.25">
      <c r="A58" s="122" t="s">
        <v>391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</row>
    <row r="59" spans="1:21" ht="19.5" x14ac:dyDescent="0.25">
      <c r="A59" s="123" t="s">
        <v>417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</row>
    <row r="60" spans="1:21" ht="18.75" x14ac:dyDescent="0.25">
      <c r="A60" s="124" t="s">
        <v>599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</row>
    <row r="61" spans="1:21" x14ac:dyDescent="0.25">
      <c r="A61" s="11"/>
      <c r="B61" s="125" t="s">
        <v>392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</row>
    <row r="62" spans="1:21" x14ac:dyDescent="0.25">
      <c r="A62" s="11"/>
      <c r="B62" s="125" t="s">
        <v>469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</row>
    <row r="63" spans="1:21" x14ac:dyDescent="0.25">
      <c r="A63" s="126" t="s">
        <v>591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</row>
    <row r="64" spans="1:2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1:20" x14ac:dyDescent="0.25">
      <c r="A65" s="138" t="s">
        <v>393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</row>
    <row r="66" spans="1:20" ht="86.25" customHeight="1" x14ac:dyDescent="0.25">
      <c r="A66" s="130" t="s">
        <v>394</v>
      </c>
      <c r="B66" s="132" t="s">
        <v>421</v>
      </c>
      <c r="C66" s="130" t="s">
        <v>395</v>
      </c>
      <c r="D66" s="134" t="s">
        <v>396</v>
      </c>
      <c r="E66" s="135"/>
      <c r="F66" s="134" t="s">
        <v>397</v>
      </c>
      <c r="G66" s="135"/>
      <c r="H66" s="134" t="s">
        <v>398</v>
      </c>
      <c r="I66" s="135"/>
      <c r="J66" s="139" t="s">
        <v>401</v>
      </c>
      <c r="K66" s="139"/>
      <c r="L66" s="139" t="s">
        <v>402</v>
      </c>
      <c r="M66" s="139"/>
      <c r="N66" s="139" t="s">
        <v>403</v>
      </c>
      <c r="O66" s="139"/>
      <c r="P66" s="134" t="s">
        <v>7</v>
      </c>
      <c r="Q66" s="135"/>
      <c r="R66" s="134" t="s">
        <v>399</v>
      </c>
      <c r="S66" s="135"/>
      <c r="T66" s="136" t="s">
        <v>400</v>
      </c>
    </row>
    <row r="67" spans="1:20" x14ac:dyDescent="0.25">
      <c r="A67" s="131"/>
      <c r="B67" s="133"/>
      <c r="C67" s="131"/>
      <c r="D67" s="7" t="s">
        <v>404</v>
      </c>
      <c r="E67" s="21" t="s">
        <v>3</v>
      </c>
      <c r="F67" s="7" t="s">
        <v>404</v>
      </c>
      <c r="G67" s="21" t="s">
        <v>3</v>
      </c>
      <c r="H67" s="7" t="s">
        <v>404</v>
      </c>
      <c r="I67" s="21" t="s">
        <v>3</v>
      </c>
      <c r="J67" s="7" t="s">
        <v>404</v>
      </c>
      <c r="K67" s="21" t="s">
        <v>3</v>
      </c>
      <c r="L67" s="7" t="s">
        <v>404</v>
      </c>
      <c r="M67" s="21" t="s">
        <v>3</v>
      </c>
      <c r="N67" s="7" t="s">
        <v>404</v>
      </c>
      <c r="O67" s="21" t="s">
        <v>3</v>
      </c>
      <c r="P67" s="7" t="s">
        <v>404</v>
      </c>
      <c r="Q67" s="21" t="s">
        <v>3</v>
      </c>
      <c r="R67" s="7" t="s">
        <v>404</v>
      </c>
      <c r="S67" s="21" t="s">
        <v>3</v>
      </c>
      <c r="T67" s="137"/>
    </row>
    <row r="68" spans="1:20" ht="16.5" x14ac:dyDescent="0.25">
      <c r="A68" s="38">
        <v>1</v>
      </c>
      <c r="B68" s="12" t="s">
        <v>458</v>
      </c>
      <c r="C68" s="38">
        <v>14</v>
      </c>
      <c r="D68" s="38"/>
      <c r="E68" s="22"/>
      <c r="F68" s="38">
        <v>182</v>
      </c>
      <c r="G68" s="22">
        <v>14</v>
      </c>
      <c r="H68" s="38">
        <v>25</v>
      </c>
      <c r="I68" s="22">
        <v>34</v>
      </c>
      <c r="J68" s="38"/>
      <c r="K68" s="22"/>
      <c r="L68" s="38"/>
      <c r="M68" s="22"/>
      <c r="N68" s="38"/>
      <c r="O68" s="22"/>
      <c r="P68" s="13">
        <v>4</v>
      </c>
      <c r="Q68" s="22">
        <v>18</v>
      </c>
      <c r="R68" s="38">
        <v>9</v>
      </c>
      <c r="S68" s="22">
        <v>41</v>
      </c>
      <c r="T68" s="14">
        <f>S68+Q68+I68+G68</f>
        <v>107</v>
      </c>
    </row>
    <row r="69" spans="1:20" ht="16.5" x14ac:dyDescent="0.25">
      <c r="A69" s="38">
        <v>2</v>
      </c>
      <c r="B69" s="12" t="s">
        <v>484</v>
      </c>
      <c r="C69" s="38">
        <v>13</v>
      </c>
      <c r="D69" s="38"/>
      <c r="E69" s="22"/>
      <c r="F69" s="38">
        <v>205</v>
      </c>
      <c r="G69" s="22">
        <v>31</v>
      </c>
      <c r="H69" s="38">
        <v>25</v>
      </c>
      <c r="I69" s="22">
        <v>34</v>
      </c>
      <c r="J69" s="38"/>
      <c r="K69" s="22"/>
      <c r="L69" s="38"/>
      <c r="M69" s="22"/>
      <c r="N69" s="38"/>
      <c r="O69" s="22"/>
      <c r="P69" s="13">
        <v>0</v>
      </c>
      <c r="Q69" s="22">
        <v>10</v>
      </c>
      <c r="R69" s="38">
        <v>2</v>
      </c>
      <c r="S69" s="22">
        <v>13</v>
      </c>
      <c r="T69" s="14">
        <f t="shared" ref="T69:T73" si="2">S69+Q69+I69+G69</f>
        <v>88</v>
      </c>
    </row>
    <row r="70" spans="1:20" ht="16.5" x14ac:dyDescent="0.25">
      <c r="A70" s="38">
        <v>3</v>
      </c>
      <c r="B70" s="12" t="s">
        <v>485</v>
      </c>
      <c r="C70" s="38">
        <v>13</v>
      </c>
      <c r="D70" s="15"/>
      <c r="E70" s="22"/>
      <c r="F70" s="38">
        <v>170</v>
      </c>
      <c r="G70" s="22">
        <v>14</v>
      </c>
      <c r="H70" s="38">
        <v>24</v>
      </c>
      <c r="I70" s="22">
        <v>37</v>
      </c>
      <c r="J70" s="38"/>
      <c r="K70" s="22"/>
      <c r="L70" s="38"/>
      <c r="M70" s="22"/>
      <c r="N70" s="38"/>
      <c r="O70" s="22"/>
      <c r="P70" s="13">
        <v>8</v>
      </c>
      <c r="Q70" s="22">
        <v>44</v>
      </c>
      <c r="R70" s="38">
        <v>4</v>
      </c>
      <c r="S70" s="22">
        <v>25</v>
      </c>
      <c r="T70" s="14">
        <f t="shared" si="2"/>
        <v>120</v>
      </c>
    </row>
    <row r="71" spans="1:20" ht="16.5" x14ac:dyDescent="0.25">
      <c r="A71" s="38">
        <v>4</v>
      </c>
      <c r="B71" s="12" t="s">
        <v>453</v>
      </c>
      <c r="C71" s="38">
        <v>13</v>
      </c>
      <c r="D71" s="38"/>
      <c r="E71" s="22"/>
      <c r="F71" s="38">
        <v>165</v>
      </c>
      <c r="G71" s="22">
        <v>12</v>
      </c>
      <c r="H71" s="38">
        <v>24</v>
      </c>
      <c r="I71" s="22">
        <v>37</v>
      </c>
      <c r="J71" s="38"/>
      <c r="K71" s="22"/>
      <c r="L71" s="38"/>
      <c r="M71" s="22"/>
      <c r="N71" s="38"/>
      <c r="O71" s="22"/>
      <c r="P71" s="13">
        <v>-4</v>
      </c>
      <c r="Q71" s="22">
        <v>1</v>
      </c>
      <c r="R71" s="38">
        <v>0</v>
      </c>
      <c r="S71" s="22">
        <v>0</v>
      </c>
      <c r="T71" s="14">
        <f t="shared" si="2"/>
        <v>50</v>
      </c>
    </row>
    <row r="72" spans="1:20" ht="16.5" x14ac:dyDescent="0.25">
      <c r="A72" s="38">
        <v>5</v>
      </c>
      <c r="B72" s="12" t="s">
        <v>452</v>
      </c>
      <c r="C72" s="38">
        <v>13</v>
      </c>
      <c r="D72" s="38"/>
      <c r="E72" s="22"/>
      <c r="F72" s="38">
        <v>185</v>
      </c>
      <c r="G72" s="22">
        <v>20</v>
      </c>
      <c r="H72" s="38">
        <v>23</v>
      </c>
      <c r="I72" s="22">
        <v>35</v>
      </c>
      <c r="J72" s="38"/>
      <c r="K72" s="22"/>
      <c r="L72" s="38"/>
      <c r="M72" s="22"/>
      <c r="N72" s="38"/>
      <c r="O72" s="22"/>
      <c r="P72" s="13">
        <v>3</v>
      </c>
      <c r="Q72" s="22">
        <v>18</v>
      </c>
      <c r="R72" s="38">
        <v>0</v>
      </c>
      <c r="S72" s="22">
        <v>0</v>
      </c>
      <c r="T72" s="14">
        <f t="shared" si="2"/>
        <v>73</v>
      </c>
    </row>
    <row r="73" spans="1:20" ht="16.5" x14ac:dyDescent="0.25">
      <c r="A73" s="38">
        <v>6</v>
      </c>
      <c r="B73" s="12" t="s">
        <v>486</v>
      </c>
      <c r="C73" s="38">
        <v>14</v>
      </c>
      <c r="D73" s="38"/>
      <c r="E73" s="22"/>
      <c r="F73" s="38">
        <v>175</v>
      </c>
      <c r="G73" s="22">
        <v>11</v>
      </c>
      <c r="H73" s="38">
        <v>25</v>
      </c>
      <c r="I73" s="22">
        <v>34</v>
      </c>
      <c r="J73" s="38"/>
      <c r="K73" s="22"/>
      <c r="L73" s="38"/>
      <c r="M73" s="22"/>
      <c r="N73" s="38"/>
      <c r="O73" s="22"/>
      <c r="P73" s="13">
        <v>4</v>
      </c>
      <c r="Q73" s="22">
        <v>18</v>
      </c>
      <c r="R73" s="38">
        <v>4</v>
      </c>
      <c r="S73" s="22">
        <v>21</v>
      </c>
      <c r="T73" s="14">
        <f t="shared" si="2"/>
        <v>84</v>
      </c>
    </row>
    <row r="74" spans="1:20" ht="16.5" x14ac:dyDescent="0.25">
      <c r="A74" s="38">
        <v>7</v>
      </c>
      <c r="B74" s="12" t="s">
        <v>448</v>
      </c>
      <c r="C74" s="38">
        <v>13</v>
      </c>
      <c r="D74" s="38"/>
      <c r="E74" s="22"/>
      <c r="F74" s="38">
        <v>173</v>
      </c>
      <c r="G74" s="22">
        <v>15</v>
      </c>
      <c r="H74" s="38">
        <v>22</v>
      </c>
      <c r="I74" s="22">
        <f>I24</f>
        <v>33</v>
      </c>
      <c r="J74" s="38"/>
      <c r="K74" s="22"/>
      <c r="L74" s="38"/>
      <c r="M74" s="22"/>
      <c r="N74" s="38"/>
      <c r="O74" s="22"/>
      <c r="P74" s="13">
        <v>1</v>
      </c>
      <c r="Q74" s="22">
        <f>Q24</f>
        <v>9</v>
      </c>
      <c r="R74" s="38">
        <v>0</v>
      </c>
      <c r="S74" s="22">
        <f>S24</f>
        <v>0</v>
      </c>
      <c r="T74" s="14">
        <f>T24</f>
        <v>56</v>
      </c>
    </row>
    <row r="75" spans="1:20" ht="16.5" x14ac:dyDescent="0.25">
      <c r="A75" s="38">
        <v>8</v>
      </c>
      <c r="B75" s="12"/>
      <c r="C75" s="38"/>
      <c r="D75" s="38"/>
      <c r="E75" s="22"/>
      <c r="F75" s="38"/>
      <c r="G75" s="22"/>
      <c r="H75" s="38"/>
      <c r="I75" s="22"/>
      <c r="J75" s="38"/>
      <c r="K75" s="22"/>
      <c r="L75" s="38"/>
      <c r="M75" s="22"/>
      <c r="N75" s="38"/>
      <c r="O75" s="22"/>
      <c r="P75" s="13"/>
      <c r="Q75" s="22"/>
      <c r="R75" s="38"/>
      <c r="S75" s="22"/>
      <c r="T75" s="14"/>
    </row>
    <row r="76" spans="1:20" ht="16.5" x14ac:dyDescent="0.25">
      <c r="A76" s="38">
        <v>9</v>
      </c>
      <c r="B76" s="12"/>
      <c r="C76" s="38"/>
      <c r="D76" s="38"/>
      <c r="E76" s="22"/>
      <c r="F76" s="38"/>
      <c r="G76" s="22"/>
      <c r="H76" s="38"/>
      <c r="I76" s="22"/>
      <c r="J76" s="38"/>
      <c r="K76" s="22"/>
      <c r="L76" s="38"/>
      <c r="M76" s="22"/>
      <c r="N76" s="38"/>
      <c r="O76" s="22"/>
      <c r="P76" s="13"/>
      <c r="Q76" s="22"/>
      <c r="R76" s="38"/>
      <c r="S76" s="22"/>
      <c r="T76" s="14"/>
    </row>
    <row r="77" spans="1:20" ht="16.5" x14ac:dyDescent="0.25">
      <c r="A77" s="38">
        <v>10</v>
      </c>
      <c r="B77" s="12"/>
      <c r="C77" s="38"/>
      <c r="D77" s="38"/>
      <c r="E77" s="22"/>
      <c r="F77" s="38"/>
      <c r="G77" s="22"/>
      <c r="H77" s="38"/>
      <c r="I77" s="22"/>
      <c r="J77" s="38"/>
      <c r="K77" s="22"/>
      <c r="L77" s="38"/>
      <c r="M77" s="22"/>
      <c r="N77" s="38"/>
      <c r="O77" s="22"/>
      <c r="P77" s="13"/>
      <c r="Q77" s="22"/>
      <c r="R77" s="38"/>
      <c r="S77" s="22"/>
      <c r="T77" s="14"/>
    </row>
    <row r="78" spans="1:20" ht="16.5" x14ac:dyDescent="0.25">
      <c r="A78" s="38">
        <v>11</v>
      </c>
      <c r="B78" s="12"/>
      <c r="C78" s="38"/>
      <c r="D78" s="38"/>
      <c r="E78" s="22"/>
      <c r="F78" s="38"/>
      <c r="G78" s="22"/>
      <c r="H78" s="38"/>
      <c r="I78" s="22"/>
      <c r="J78" s="38"/>
      <c r="K78" s="22"/>
      <c r="L78" s="38"/>
      <c r="M78" s="22"/>
      <c r="N78" s="38"/>
      <c r="O78" s="22"/>
      <c r="P78" s="13"/>
      <c r="Q78" s="22"/>
      <c r="R78" s="38"/>
      <c r="S78" s="22"/>
      <c r="T78" s="14"/>
    </row>
    <row r="79" spans="1:20" ht="16.5" x14ac:dyDescent="0.25">
      <c r="A79" s="38">
        <v>12</v>
      </c>
      <c r="B79" s="12"/>
      <c r="C79" s="38"/>
      <c r="D79" s="38"/>
      <c r="E79" s="22"/>
      <c r="F79" s="38"/>
      <c r="G79" s="22"/>
      <c r="H79" s="38"/>
      <c r="I79" s="22"/>
      <c r="J79" s="38"/>
      <c r="K79" s="22"/>
      <c r="L79" s="38"/>
      <c r="M79" s="22"/>
      <c r="N79" s="38"/>
      <c r="O79" s="22"/>
      <c r="P79" s="13"/>
      <c r="Q79" s="22"/>
      <c r="R79" s="38"/>
      <c r="S79" s="22"/>
      <c r="T79" s="14"/>
    </row>
    <row r="80" spans="1:20" ht="16.5" x14ac:dyDescent="0.25">
      <c r="A80" s="38">
        <v>13</v>
      </c>
      <c r="B80" s="12"/>
      <c r="C80" s="38"/>
      <c r="D80" s="38"/>
      <c r="E80" s="22"/>
      <c r="F80" s="38"/>
      <c r="G80" s="22"/>
      <c r="H80" s="38"/>
      <c r="I80" s="22"/>
      <c r="J80" s="38"/>
      <c r="K80" s="22"/>
      <c r="L80" s="38"/>
      <c r="M80" s="22"/>
      <c r="N80" s="38"/>
      <c r="O80" s="22"/>
      <c r="P80" s="13"/>
      <c r="Q80" s="22"/>
      <c r="R80" s="38"/>
      <c r="S80" s="22"/>
      <c r="T80" s="14"/>
    </row>
    <row r="81" spans="1:20" ht="16.5" x14ac:dyDescent="0.25">
      <c r="A81" s="38">
        <v>14</v>
      </c>
      <c r="B81" s="12"/>
      <c r="C81" s="38"/>
      <c r="D81" s="38"/>
      <c r="E81" s="22"/>
      <c r="F81" s="38"/>
      <c r="G81" s="22"/>
      <c r="H81" s="38"/>
      <c r="I81" s="22"/>
      <c r="J81" s="38"/>
      <c r="K81" s="22"/>
      <c r="L81" s="38"/>
      <c r="M81" s="22"/>
      <c r="N81" s="38"/>
      <c r="O81" s="22"/>
      <c r="P81" s="13"/>
      <c r="Q81" s="22"/>
      <c r="R81" s="38"/>
      <c r="S81" s="22"/>
      <c r="T81" s="14"/>
    </row>
    <row r="82" spans="1:20" ht="16.5" x14ac:dyDescent="0.25">
      <c r="A82" s="38">
        <v>15</v>
      </c>
      <c r="B82" s="12"/>
      <c r="C82" s="38"/>
      <c r="D82" s="38"/>
      <c r="E82" s="22"/>
      <c r="F82" s="38"/>
      <c r="G82" s="22"/>
      <c r="H82" s="38"/>
      <c r="I82" s="22"/>
      <c r="J82" s="38"/>
      <c r="K82" s="22"/>
      <c r="L82" s="38"/>
      <c r="M82" s="22"/>
      <c r="N82" s="38"/>
      <c r="O82" s="22"/>
      <c r="P82" s="13"/>
      <c r="Q82" s="22"/>
      <c r="R82" s="38"/>
      <c r="S82" s="22"/>
      <c r="T82" s="14"/>
    </row>
    <row r="83" spans="1:20" ht="16.5" x14ac:dyDescent="0.25">
      <c r="A83" s="38">
        <v>16</v>
      </c>
      <c r="B83" s="12"/>
      <c r="C83" s="38"/>
      <c r="D83" s="38"/>
      <c r="E83" s="22"/>
      <c r="F83" s="38"/>
      <c r="G83" s="22"/>
      <c r="H83" s="38"/>
      <c r="I83" s="22"/>
      <c r="J83" s="38"/>
      <c r="K83" s="22"/>
      <c r="L83" s="38"/>
      <c r="M83" s="22"/>
      <c r="N83" s="38"/>
      <c r="O83" s="22"/>
      <c r="P83" s="13"/>
      <c r="Q83" s="22"/>
      <c r="R83" s="38"/>
      <c r="S83" s="22"/>
      <c r="T83" s="14"/>
    </row>
    <row r="84" spans="1:20" ht="18.75" x14ac:dyDescent="0.25">
      <c r="A84" s="117" t="s">
        <v>414</v>
      </c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9"/>
      <c r="T84" s="16">
        <f>T68+T69+T70+T71+T72+T73+T74+T75</f>
        <v>578</v>
      </c>
    </row>
    <row r="85" spans="1:20" x14ac:dyDescent="0.25">
      <c r="A85" s="120" t="s">
        <v>405</v>
      </c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</row>
    <row r="86" spans="1:20" x14ac:dyDescent="0.25">
      <c r="A86" s="38">
        <v>1</v>
      </c>
      <c r="B86" s="12" t="s">
        <v>487</v>
      </c>
      <c r="C86" s="38">
        <v>14</v>
      </c>
      <c r="D86" s="38"/>
      <c r="E86" s="22"/>
      <c r="F86" s="38">
        <v>183</v>
      </c>
      <c r="G86" s="22">
        <v>29</v>
      </c>
      <c r="H86" s="38">
        <v>20</v>
      </c>
      <c r="I86" s="22">
        <v>29</v>
      </c>
      <c r="J86" s="38"/>
      <c r="K86" s="22"/>
      <c r="L86" s="38"/>
      <c r="M86" s="22"/>
      <c r="N86" s="38"/>
      <c r="O86" s="22"/>
      <c r="P86" s="13">
        <v>4</v>
      </c>
      <c r="Q86" s="22">
        <v>9</v>
      </c>
      <c r="R86" s="38">
        <v>0</v>
      </c>
      <c r="S86" s="22">
        <v>0</v>
      </c>
      <c r="T86" s="17">
        <f>S86+Q86+I86+G86</f>
        <v>67</v>
      </c>
    </row>
    <row r="87" spans="1:20" x14ac:dyDescent="0.25">
      <c r="A87" s="38">
        <v>2</v>
      </c>
      <c r="B87" s="12" t="s">
        <v>454</v>
      </c>
      <c r="C87" s="38">
        <v>13</v>
      </c>
      <c r="D87" s="38"/>
      <c r="E87" s="22"/>
      <c r="F87" s="38">
        <v>164</v>
      </c>
      <c r="G87" s="22">
        <v>20</v>
      </c>
      <c r="H87" s="38">
        <v>21</v>
      </c>
      <c r="I87" s="22">
        <v>36</v>
      </c>
      <c r="J87" s="38"/>
      <c r="K87" s="22"/>
      <c r="L87" s="38"/>
      <c r="M87" s="22"/>
      <c r="N87" s="38"/>
      <c r="O87" s="22"/>
      <c r="P87" s="13">
        <v>6</v>
      </c>
      <c r="Q87" s="22">
        <v>15</v>
      </c>
      <c r="R87" s="38">
        <v>0</v>
      </c>
      <c r="S87" s="22">
        <v>0</v>
      </c>
      <c r="T87" s="17">
        <f t="shared" ref="T87:T92" si="3">S87+Q87+I87+G87</f>
        <v>71</v>
      </c>
    </row>
    <row r="88" spans="1:20" x14ac:dyDescent="0.25">
      <c r="A88" s="38">
        <v>3</v>
      </c>
      <c r="B88" s="12" t="s">
        <v>488</v>
      </c>
      <c r="C88" s="38">
        <v>13</v>
      </c>
      <c r="D88" s="38"/>
      <c r="E88" s="22"/>
      <c r="F88" s="38">
        <v>171</v>
      </c>
      <c r="G88" s="22">
        <v>23</v>
      </c>
      <c r="H88" s="38">
        <v>23</v>
      </c>
      <c r="I88" s="22">
        <v>40</v>
      </c>
      <c r="J88" s="38"/>
      <c r="K88" s="22"/>
      <c r="L88" s="38"/>
      <c r="M88" s="22"/>
      <c r="N88" s="38"/>
      <c r="O88" s="22"/>
      <c r="P88" s="13">
        <v>15</v>
      </c>
      <c r="Q88" s="22">
        <v>42</v>
      </c>
      <c r="R88" s="38">
        <v>0</v>
      </c>
      <c r="S88" s="22">
        <v>0</v>
      </c>
      <c r="T88" s="17">
        <f t="shared" si="3"/>
        <v>105</v>
      </c>
    </row>
    <row r="89" spans="1:20" x14ac:dyDescent="0.25">
      <c r="A89" s="38">
        <v>4</v>
      </c>
      <c r="B89" s="12" t="s">
        <v>444</v>
      </c>
      <c r="C89" s="38">
        <v>13</v>
      </c>
      <c r="D89" s="38"/>
      <c r="E89" s="22"/>
      <c r="F89" s="38">
        <v>185</v>
      </c>
      <c r="G89" s="22">
        <v>30</v>
      </c>
      <c r="H89" s="38">
        <v>29</v>
      </c>
      <c r="I89" s="22">
        <v>54</v>
      </c>
      <c r="J89" s="38"/>
      <c r="K89" s="22"/>
      <c r="L89" s="38"/>
      <c r="M89" s="22"/>
      <c r="N89" s="38"/>
      <c r="O89" s="22"/>
      <c r="P89" s="13">
        <v>10</v>
      </c>
      <c r="Q89" s="22">
        <v>27</v>
      </c>
      <c r="R89" s="38">
        <v>12</v>
      </c>
      <c r="S89" s="22">
        <v>24</v>
      </c>
      <c r="T89" s="17">
        <f t="shared" si="3"/>
        <v>135</v>
      </c>
    </row>
    <row r="90" spans="1:20" x14ac:dyDescent="0.25">
      <c r="A90" s="38">
        <v>5</v>
      </c>
      <c r="B90" s="54" t="s">
        <v>489</v>
      </c>
      <c r="C90" s="40">
        <v>14</v>
      </c>
      <c r="D90" s="18"/>
      <c r="E90" s="22"/>
      <c r="F90" s="57">
        <v>155</v>
      </c>
      <c r="G90" s="22">
        <v>16</v>
      </c>
      <c r="H90" s="57">
        <v>20</v>
      </c>
      <c r="I90" s="22">
        <v>29</v>
      </c>
      <c r="J90" s="18"/>
      <c r="K90" s="22"/>
      <c r="L90" s="18"/>
      <c r="M90" s="22"/>
      <c r="N90" s="18"/>
      <c r="O90" s="22"/>
      <c r="P90" s="57">
        <v>8</v>
      </c>
      <c r="Q90" s="22">
        <v>17</v>
      </c>
      <c r="R90" s="57">
        <v>0</v>
      </c>
      <c r="S90" s="22">
        <v>0</v>
      </c>
      <c r="T90" s="17">
        <f t="shared" si="3"/>
        <v>62</v>
      </c>
    </row>
    <row r="91" spans="1:20" x14ac:dyDescent="0.25">
      <c r="A91" s="38">
        <v>6</v>
      </c>
      <c r="B91" s="55" t="s">
        <v>490</v>
      </c>
      <c r="C91" s="40">
        <v>13</v>
      </c>
      <c r="D91" s="18"/>
      <c r="E91" s="22"/>
      <c r="F91" s="57">
        <v>172</v>
      </c>
      <c r="G91" s="22">
        <v>24</v>
      </c>
      <c r="H91" s="57">
        <v>23</v>
      </c>
      <c r="I91" s="22">
        <v>40</v>
      </c>
      <c r="J91" s="18"/>
      <c r="K91" s="22"/>
      <c r="L91" s="18"/>
      <c r="M91" s="22"/>
      <c r="N91" s="18"/>
      <c r="O91" s="22"/>
      <c r="P91" s="57">
        <v>11</v>
      </c>
      <c r="Q91" s="22">
        <v>30</v>
      </c>
      <c r="R91" s="57">
        <v>8</v>
      </c>
      <c r="S91" s="22">
        <v>16</v>
      </c>
      <c r="T91" s="17">
        <f t="shared" si="3"/>
        <v>110</v>
      </c>
    </row>
    <row r="92" spans="1:20" x14ac:dyDescent="0.25">
      <c r="A92" s="38">
        <v>7</v>
      </c>
      <c r="B92" s="55" t="s">
        <v>450</v>
      </c>
      <c r="C92" s="61">
        <v>14</v>
      </c>
      <c r="D92" s="18"/>
      <c r="E92" s="22"/>
      <c r="F92" s="57">
        <v>164</v>
      </c>
      <c r="G92" s="22">
        <v>20</v>
      </c>
      <c r="H92" s="57">
        <v>16</v>
      </c>
      <c r="I92" s="22">
        <v>21</v>
      </c>
      <c r="J92" s="18"/>
      <c r="K92" s="22"/>
      <c r="L92" s="18"/>
      <c r="M92" s="22"/>
      <c r="N92" s="18"/>
      <c r="O92" s="22"/>
      <c r="P92" s="57">
        <v>0</v>
      </c>
      <c r="Q92" s="22">
        <v>4</v>
      </c>
      <c r="R92" s="57">
        <v>0</v>
      </c>
      <c r="S92" s="22">
        <v>0</v>
      </c>
      <c r="T92" s="17">
        <f t="shared" si="3"/>
        <v>45</v>
      </c>
    </row>
    <row r="93" spans="1:20" x14ac:dyDescent="0.25">
      <c r="A93" s="38">
        <v>8</v>
      </c>
      <c r="B93" s="55" t="s">
        <v>445</v>
      </c>
      <c r="C93" s="40">
        <v>13</v>
      </c>
      <c r="D93" s="18"/>
      <c r="E93" s="22"/>
      <c r="F93" s="57">
        <v>157</v>
      </c>
      <c r="G93" s="22">
        <v>17</v>
      </c>
      <c r="H93" s="57">
        <v>13</v>
      </c>
      <c r="I93" s="22">
        <v>21</v>
      </c>
      <c r="J93" s="57"/>
      <c r="K93" s="22"/>
      <c r="L93" s="57"/>
      <c r="M93" s="22"/>
      <c r="N93" s="57"/>
      <c r="O93" s="22"/>
      <c r="P93" s="57">
        <v>0</v>
      </c>
      <c r="Q93" s="22">
        <v>5</v>
      </c>
      <c r="R93" s="57">
        <v>7</v>
      </c>
      <c r="S93" s="22">
        <v>20</v>
      </c>
      <c r="T93" s="17">
        <v>63</v>
      </c>
    </row>
    <row r="94" spans="1:20" x14ac:dyDescent="0.25">
      <c r="A94" s="38">
        <v>9</v>
      </c>
      <c r="B94" s="55" t="s">
        <v>455</v>
      </c>
      <c r="C94" s="40">
        <v>13</v>
      </c>
      <c r="D94" s="18"/>
      <c r="E94" s="22"/>
      <c r="F94" s="57">
        <v>161</v>
      </c>
      <c r="G94" s="22">
        <v>19</v>
      </c>
      <c r="H94" s="57">
        <v>23</v>
      </c>
      <c r="I94" s="22">
        <f>I34</f>
        <v>47</v>
      </c>
      <c r="J94" s="57"/>
      <c r="K94" s="22"/>
      <c r="L94" s="57"/>
      <c r="M94" s="22"/>
      <c r="N94" s="57"/>
      <c r="O94" s="22"/>
      <c r="P94" s="57">
        <v>-2</v>
      </c>
      <c r="Q94" s="22">
        <f>Q34</f>
        <v>1</v>
      </c>
      <c r="R94" s="57">
        <v>0</v>
      </c>
      <c r="S94" s="22">
        <f>S34</f>
        <v>0</v>
      </c>
      <c r="T94" s="17">
        <f>T34</f>
        <v>66</v>
      </c>
    </row>
    <row r="95" spans="1:20" x14ac:dyDescent="0.25">
      <c r="A95" s="38">
        <v>10</v>
      </c>
      <c r="B95" s="55" t="s">
        <v>442</v>
      </c>
      <c r="C95" s="40">
        <v>14</v>
      </c>
      <c r="D95" s="18"/>
      <c r="E95" s="22"/>
      <c r="F95" s="57">
        <v>158</v>
      </c>
      <c r="G95" s="22">
        <v>17</v>
      </c>
      <c r="H95" s="57">
        <v>16</v>
      </c>
      <c r="I95" s="22">
        <v>21</v>
      </c>
      <c r="J95" s="18"/>
      <c r="K95" s="22"/>
      <c r="L95" s="18"/>
      <c r="M95" s="22"/>
      <c r="N95" s="18"/>
      <c r="O95" s="22"/>
      <c r="P95" s="57">
        <v>0</v>
      </c>
      <c r="Q95" s="22">
        <f t="shared" ref="Q95:T95" si="4">Q92</f>
        <v>4</v>
      </c>
      <c r="R95" s="57">
        <v>0</v>
      </c>
      <c r="S95" s="22">
        <f t="shared" si="4"/>
        <v>0</v>
      </c>
      <c r="T95" s="17">
        <f t="shared" si="4"/>
        <v>45</v>
      </c>
    </row>
    <row r="96" spans="1:20" x14ac:dyDescent="0.25">
      <c r="A96" s="38">
        <v>11</v>
      </c>
      <c r="B96" s="18"/>
      <c r="C96" s="40"/>
      <c r="D96" s="18"/>
      <c r="E96" s="22"/>
      <c r="F96" s="18"/>
      <c r="G96" s="22"/>
      <c r="H96" s="18"/>
      <c r="I96" s="22"/>
      <c r="J96" s="18"/>
      <c r="K96" s="22"/>
      <c r="L96" s="18"/>
      <c r="M96" s="22"/>
      <c r="N96" s="18"/>
      <c r="O96" s="22"/>
      <c r="P96" s="18"/>
      <c r="Q96" s="22"/>
      <c r="R96" s="18"/>
      <c r="S96" s="22"/>
      <c r="T96" s="17"/>
    </row>
    <row r="97" spans="1:21" x14ac:dyDescent="0.25">
      <c r="A97" s="38">
        <v>12</v>
      </c>
      <c r="B97" s="18"/>
      <c r="C97" s="40"/>
      <c r="D97" s="18"/>
      <c r="E97" s="22"/>
      <c r="F97" s="18"/>
      <c r="G97" s="22"/>
      <c r="H97" s="18"/>
      <c r="I97" s="22"/>
      <c r="J97" s="18"/>
      <c r="K97" s="22"/>
      <c r="L97" s="18"/>
      <c r="M97" s="22"/>
      <c r="N97" s="18"/>
      <c r="O97" s="22"/>
      <c r="P97" s="18"/>
      <c r="Q97" s="22"/>
      <c r="R97" s="18"/>
      <c r="S97" s="22"/>
      <c r="T97" s="17"/>
    </row>
    <row r="98" spans="1:21" x14ac:dyDescent="0.25">
      <c r="A98" s="38">
        <v>13</v>
      </c>
      <c r="B98" s="18"/>
      <c r="C98" s="40"/>
      <c r="D98" s="18"/>
      <c r="E98" s="22"/>
      <c r="F98" s="18"/>
      <c r="G98" s="22"/>
      <c r="H98" s="18"/>
      <c r="I98" s="22"/>
      <c r="J98" s="18"/>
      <c r="K98" s="22"/>
      <c r="L98" s="18"/>
      <c r="M98" s="22"/>
      <c r="N98" s="18"/>
      <c r="O98" s="22"/>
      <c r="P98" s="18"/>
      <c r="Q98" s="22"/>
      <c r="R98" s="18"/>
      <c r="S98" s="22"/>
      <c r="T98" s="17"/>
    </row>
    <row r="99" spans="1:21" x14ac:dyDescent="0.25">
      <c r="A99" s="38">
        <v>14</v>
      </c>
      <c r="B99" s="18"/>
      <c r="C99" s="40"/>
      <c r="D99" s="18"/>
      <c r="E99" s="22"/>
      <c r="F99" s="18"/>
      <c r="G99" s="22"/>
      <c r="H99" s="18"/>
      <c r="I99" s="22"/>
      <c r="J99" s="18"/>
      <c r="K99" s="22"/>
      <c r="L99" s="18"/>
      <c r="M99" s="22"/>
      <c r="N99" s="18"/>
      <c r="O99" s="22"/>
      <c r="P99" s="18"/>
      <c r="Q99" s="22"/>
      <c r="R99" s="18"/>
      <c r="S99" s="22"/>
      <c r="T99" s="17"/>
    </row>
    <row r="100" spans="1:21" x14ac:dyDescent="0.25">
      <c r="A100" s="38">
        <v>15</v>
      </c>
      <c r="B100" s="18"/>
      <c r="C100" s="40"/>
      <c r="D100" s="18"/>
      <c r="E100" s="22"/>
      <c r="F100" s="18"/>
      <c r="G100" s="22"/>
      <c r="H100" s="18"/>
      <c r="I100" s="22"/>
      <c r="J100" s="18"/>
      <c r="K100" s="22"/>
      <c r="L100" s="18"/>
      <c r="M100" s="22"/>
      <c r="N100" s="18"/>
      <c r="O100" s="22"/>
      <c r="P100" s="18"/>
      <c r="Q100" s="22"/>
      <c r="R100" s="18"/>
      <c r="S100" s="22"/>
      <c r="T100" s="17"/>
    </row>
    <row r="101" spans="1:21" ht="18.75" x14ac:dyDescent="0.25">
      <c r="A101" s="117" t="s">
        <v>415</v>
      </c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9"/>
      <c r="T101" s="16">
        <f>T86+T87+T88+T89+T90+T91+T92+T93+T94+T95</f>
        <v>769</v>
      </c>
    </row>
    <row r="102" spans="1:21" ht="20.25" x14ac:dyDescent="0.25">
      <c r="A102" s="114" t="s">
        <v>416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6"/>
      <c r="T102" s="42">
        <f>T101+T84</f>
        <v>1347</v>
      </c>
    </row>
    <row r="103" spans="1:2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 t="s">
        <v>466</v>
      </c>
    </row>
    <row r="104" spans="1:21" x14ac:dyDescent="0.25">
      <c r="A104" s="19"/>
      <c r="B104" s="20" t="s">
        <v>600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</row>
    <row r="105" spans="1:21" x14ac:dyDescent="0.25">
      <c r="A105" s="19"/>
      <c r="B105" s="20" t="s">
        <v>471</v>
      </c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</row>
    <row r="106" spans="1:21" x14ac:dyDescent="0.25">
      <c r="A106" s="19"/>
      <c r="B106" s="20" t="s">
        <v>144</v>
      </c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</row>
    <row r="107" spans="1:21" ht="18.75" x14ac:dyDescent="0.25">
      <c r="A107" s="122" t="s">
        <v>389</v>
      </c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</row>
    <row r="108" spans="1:2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1" ht="18.75" x14ac:dyDescent="0.25">
      <c r="A109" s="122" t="s">
        <v>390</v>
      </c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</row>
    <row r="110" spans="1:21" ht="18.75" x14ac:dyDescent="0.25">
      <c r="A110" s="122" t="s">
        <v>391</v>
      </c>
      <c r="B110" s="122"/>
      <c r="C110" s="122"/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</row>
    <row r="111" spans="1:21" ht="19.5" x14ac:dyDescent="0.25">
      <c r="A111" s="123" t="s">
        <v>417</v>
      </c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</row>
    <row r="112" spans="1:21" ht="18.75" x14ac:dyDescent="0.25">
      <c r="A112" s="124" t="s">
        <v>599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</row>
    <row r="113" spans="1:20" x14ac:dyDescent="0.25">
      <c r="A113" s="11"/>
      <c r="B113" s="125" t="s">
        <v>392</v>
      </c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</row>
    <row r="114" spans="1:20" x14ac:dyDescent="0.25">
      <c r="A114" s="11"/>
      <c r="B114" s="125" t="s">
        <v>469</v>
      </c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</row>
    <row r="115" spans="1:20" x14ac:dyDescent="0.25">
      <c r="A115" s="126" t="s">
        <v>589</v>
      </c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</row>
    <row r="116" spans="1:20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</row>
    <row r="117" spans="1:20" x14ac:dyDescent="0.25">
      <c r="A117" s="138" t="s">
        <v>393</v>
      </c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</row>
    <row r="118" spans="1:20" ht="86.25" customHeight="1" x14ac:dyDescent="0.25">
      <c r="A118" s="130" t="s">
        <v>394</v>
      </c>
      <c r="B118" s="132" t="s">
        <v>421</v>
      </c>
      <c r="C118" s="130" t="s">
        <v>395</v>
      </c>
      <c r="D118" s="134" t="s">
        <v>396</v>
      </c>
      <c r="E118" s="135"/>
      <c r="F118" s="134" t="s">
        <v>397</v>
      </c>
      <c r="G118" s="135"/>
      <c r="H118" s="134" t="s">
        <v>398</v>
      </c>
      <c r="I118" s="135"/>
      <c r="J118" s="139" t="s">
        <v>401</v>
      </c>
      <c r="K118" s="139"/>
      <c r="L118" s="139" t="s">
        <v>402</v>
      </c>
      <c r="M118" s="139"/>
      <c r="N118" s="139" t="s">
        <v>403</v>
      </c>
      <c r="O118" s="139"/>
      <c r="P118" s="134" t="s">
        <v>7</v>
      </c>
      <c r="Q118" s="135"/>
      <c r="R118" s="134" t="s">
        <v>399</v>
      </c>
      <c r="S118" s="135"/>
      <c r="T118" s="136" t="s">
        <v>400</v>
      </c>
    </row>
    <row r="119" spans="1:20" x14ac:dyDescent="0.25">
      <c r="A119" s="131"/>
      <c r="B119" s="133"/>
      <c r="C119" s="131"/>
      <c r="D119" s="7" t="s">
        <v>404</v>
      </c>
      <c r="E119" s="21" t="s">
        <v>3</v>
      </c>
      <c r="F119" s="7" t="s">
        <v>404</v>
      </c>
      <c r="G119" s="21" t="s">
        <v>3</v>
      </c>
      <c r="H119" s="7" t="s">
        <v>404</v>
      </c>
      <c r="I119" s="21" t="s">
        <v>3</v>
      </c>
      <c r="J119" s="7" t="s">
        <v>404</v>
      </c>
      <c r="K119" s="21" t="s">
        <v>3</v>
      </c>
      <c r="L119" s="7" t="s">
        <v>404</v>
      </c>
      <c r="M119" s="21" t="s">
        <v>3</v>
      </c>
      <c r="N119" s="7" t="s">
        <v>404</v>
      </c>
      <c r="O119" s="21" t="s">
        <v>3</v>
      </c>
      <c r="P119" s="7" t="s">
        <v>404</v>
      </c>
      <c r="Q119" s="21" t="s">
        <v>3</v>
      </c>
      <c r="R119" s="7" t="s">
        <v>404</v>
      </c>
      <c r="S119" s="21" t="s">
        <v>3</v>
      </c>
      <c r="T119" s="137"/>
    </row>
    <row r="120" spans="1:20" ht="16.5" x14ac:dyDescent="0.25">
      <c r="A120" s="38">
        <v>1</v>
      </c>
      <c r="B120" s="12" t="s">
        <v>491</v>
      </c>
      <c r="C120" s="38">
        <v>14</v>
      </c>
      <c r="D120" s="38"/>
      <c r="E120" s="22"/>
      <c r="F120" s="38">
        <v>215</v>
      </c>
      <c r="G120" s="22">
        <v>35</v>
      </c>
      <c r="H120" s="38">
        <v>23</v>
      </c>
      <c r="I120" s="22">
        <v>38</v>
      </c>
      <c r="J120" s="38"/>
      <c r="K120" s="22"/>
      <c r="L120" s="38"/>
      <c r="M120" s="22"/>
      <c r="N120" s="38"/>
      <c r="O120" s="22"/>
      <c r="P120" s="13">
        <v>2</v>
      </c>
      <c r="Q120" s="22">
        <v>22</v>
      </c>
      <c r="R120" s="38">
        <v>0</v>
      </c>
      <c r="S120" s="22">
        <v>0</v>
      </c>
      <c r="T120" s="14">
        <f>S120+Q120+I120+G120</f>
        <v>95</v>
      </c>
    </row>
    <row r="121" spans="1:20" ht="16.5" x14ac:dyDescent="0.25">
      <c r="A121" s="38">
        <v>2</v>
      </c>
      <c r="B121" s="12" t="s">
        <v>459</v>
      </c>
      <c r="C121" s="38">
        <v>14</v>
      </c>
      <c r="D121" s="38"/>
      <c r="E121" s="22"/>
      <c r="F121" s="38">
        <v>158</v>
      </c>
      <c r="G121" s="22">
        <v>5</v>
      </c>
      <c r="H121" s="38">
        <v>23</v>
      </c>
      <c r="I121" s="22">
        <v>38</v>
      </c>
      <c r="J121" s="38"/>
      <c r="K121" s="22"/>
      <c r="L121" s="38"/>
      <c r="M121" s="22"/>
      <c r="N121" s="38"/>
      <c r="O121" s="22"/>
      <c r="P121" s="13">
        <v>3</v>
      </c>
      <c r="Q121" s="22">
        <v>26</v>
      </c>
      <c r="R121" s="38">
        <v>0</v>
      </c>
      <c r="S121" s="22">
        <v>0</v>
      </c>
      <c r="T121" s="14">
        <f t="shared" ref="T121:T130" si="5">S121+Q121+I121+G121</f>
        <v>69</v>
      </c>
    </row>
    <row r="122" spans="1:20" ht="16.5" x14ac:dyDescent="0.25">
      <c r="A122" s="38">
        <v>3</v>
      </c>
      <c r="B122" s="12" t="s">
        <v>447</v>
      </c>
      <c r="C122" s="38">
        <v>14</v>
      </c>
      <c r="D122" s="15"/>
      <c r="E122" s="22"/>
      <c r="F122" s="38">
        <v>167</v>
      </c>
      <c r="G122" s="22">
        <v>9</v>
      </c>
      <c r="H122" s="38">
        <v>22</v>
      </c>
      <c r="I122" s="22">
        <v>36</v>
      </c>
      <c r="J122" s="38"/>
      <c r="K122" s="22"/>
      <c r="L122" s="38"/>
      <c r="M122" s="22"/>
      <c r="N122" s="38"/>
      <c r="O122" s="22"/>
      <c r="P122" s="13">
        <v>-6</v>
      </c>
      <c r="Q122" s="22">
        <v>0</v>
      </c>
      <c r="R122" s="38">
        <v>0</v>
      </c>
      <c r="S122" s="22">
        <v>0</v>
      </c>
      <c r="T122" s="14">
        <f t="shared" si="5"/>
        <v>45</v>
      </c>
    </row>
    <row r="123" spans="1:20" ht="16.5" x14ac:dyDescent="0.25">
      <c r="A123" s="38">
        <v>4</v>
      </c>
      <c r="B123" s="12" t="s">
        <v>492</v>
      </c>
      <c r="C123" s="38">
        <v>13</v>
      </c>
      <c r="D123" s="38"/>
      <c r="E123" s="22"/>
      <c r="F123" s="38">
        <v>173</v>
      </c>
      <c r="G123" s="22">
        <v>15</v>
      </c>
      <c r="H123" s="38">
        <v>26</v>
      </c>
      <c r="I123" s="22">
        <v>47</v>
      </c>
      <c r="J123" s="38"/>
      <c r="K123" s="22"/>
      <c r="L123" s="38"/>
      <c r="M123" s="22"/>
      <c r="N123" s="38"/>
      <c r="O123" s="22"/>
      <c r="P123" s="13">
        <v>1</v>
      </c>
      <c r="Q123" s="22">
        <v>18</v>
      </c>
      <c r="R123" s="38">
        <v>1</v>
      </c>
      <c r="S123" s="22">
        <v>15</v>
      </c>
      <c r="T123" s="14">
        <f t="shared" si="5"/>
        <v>95</v>
      </c>
    </row>
    <row r="124" spans="1:20" ht="16.5" x14ac:dyDescent="0.25">
      <c r="A124" s="38">
        <v>5</v>
      </c>
      <c r="B124" s="12" t="s">
        <v>493</v>
      </c>
      <c r="C124" s="38">
        <v>14</v>
      </c>
      <c r="D124" s="38"/>
      <c r="E124" s="22"/>
      <c r="F124" s="38">
        <v>183</v>
      </c>
      <c r="G124" s="22">
        <v>15</v>
      </c>
      <c r="H124" s="38">
        <v>26</v>
      </c>
      <c r="I124" s="22">
        <v>47</v>
      </c>
      <c r="J124" s="38"/>
      <c r="K124" s="22"/>
      <c r="L124" s="38"/>
      <c r="M124" s="22"/>
      <c r="N124" s="38"/>
      <c r="O124" s="22"/>
      <c r="P124" s="13">
        <v>4</v>
      </c>
      <c r="Q124" s="22">
        <v>30</v>
      </c>
      <c r="R124" s="38">
        <v>4</v>
      </c>
      <c r="S124" s="22">
        <v>30</v>
      </c>
      <c r="T124" s="14">
        <f t="shared" si="5"/>
        <v>122</v>
      </c>
    </row>
    <row r="125" spans="1:20" ht="16.5" x14ac:dyDescent="0.25">
      <c r="A125" s="38">
        <v>6</v>
      </c>
      <c r="B125" s="12" t="s">
        <v>494</v>
      </c>
      <c r="C125" s="38">
        <v>14</v>
      </c>
      <c r="D125" s="38"/>
      <c r="E125" s="22"/>
      <c r="F125" s="38">
        <v>184</v>
      </c>
      <c r="G125" s="22">
        <v>15</v>
      </c>
      <c r="H125" s="38">
        <v>26</v>
      </c>
      <c r="I125" s="22">
        <v>47</v>
      </c>
      <c r="J125" s="38"/>
      <c r="K125" s="22"/>
      <c r="L125" s="38"/>
      <c r="M125" s="22"/>
      <c r="N125" s="38"/>
      <c r="O125" s="22"/>
      <c r="P125" s="13">
        <v>7</v>
      </c>
      <c r="Q125" s="22">
        <v>42</v>
      </c>
      <c r="R125" s="38">
        <v>0</v>
      </c>
      <c r="S125" s="22">
        <v>0</v>
      </c>
      <c r="T125" s="14">
        <f t="shared" si="5"/>
        <v>104</v>
      </c>
    </row>
    <row r="126" spans="1:20" ht="16.5" x14ac:dyDescent="0.25">
      <c r="A126" s="38">
        <v>7</v>
      </c>
      <c r="B126" s="12" t="s">
        <v>495</v>
      </c>
      <c r="C126" s="38">
        <v>14</v>
      </c>
      <c r="D126" s="38"/>
      <c r="E126" s="22"/>
      <c r="F126" s="38">
        <v>165</v>
      </c>
      <c r="G126" s="22">
        <v>8</v>
      </c>
      <c r="H126" s="38">
        <v>23</v>
      </c>
      <c r="I126" s="22">
        <v>35</v>
      </c>
      <c r="J126" s="38"/>
      <c r="K126" s="22"/>
      <c r="L126" s="38"/>
      <c r="M126" s="22"/>
      <c r="N126" s="38"/>
      <c r="O126" s="22"/>
      <c r="P126" s="13">
        <v>0</v>
      </c>
      <c r="Q126" s="22">
        <v>9</v>
      </c>
      <c r="R126" s="38">
        <v>0</v>
      </c>
      <c r="S126" s="22">
        <v>0</v>
      </c>
      <c r="T126" s="14">
        <f t="shared" si="5"/>
        <v>52</v>
      </c>
    </row>
    <row r="127" spans="1:20" ht="16.5" x14ac:dyDescent="0.25">
      <c r="A127" s="38">
        <v>8</v>
      </c>
      <c r="B127" s="12" t="s">
        <v>496</v>
      </c>
      <c r="C127" s="38">
        <v>13</v>
      </c>
      <c r="D127" s="38"/>
      <c r="E127" s="22"/>
      <c r="F127" s="38">
        <v>182</v>
      </c>
      <c r="G127" s="22">
        <v>19</v>
      </c>
      <c r="H127" s="38">
        <v>22</v>
      </c>
      <c r="I127" s="22">
        <v>36</v>
      </c>
      <c r="J127" s="38"/>
      <c r="K127" s="22"/>
      <c r="L127" s="38"/>
      <c r="M127" s="22"/>
      <c r="N127" s="38"/>
      <c r="O127" s="22"/>
      <c r="P127" s="13">
        <v>-6</v>
      </c>
      <c r="Q127" s="22">
        <v>0</v>
      </c>
      <c r="R127" s="38">
        <v>0</v>
      </c>
      <c r="S127" s="22">
        <v>0</v>
      </c>
      <c r="T127" s="14">
        <f t="shared" si="5"/>
        <v>55</v>
      </c>
    </row>
    <row r="128" spans="1:20" ht="16.5" x14ac:dyDescent="0.25">
      <c r="A128" s="38">
        <v>9</v>
      </c>
      <c r="B128" s="12" t="s">
        <v>497</v>
      </c>
      <c r="C128" s="38">
        <v>14</v>
      </c>
      <c r="D128" s="38"/>
      <c r="E128" s="22"/>
      <c r="F128" s="38">
        <v>174</v>
      </c>
      <c r="G128" s="22">
        <v>11</v>
      </c>
      <c r="H128" s="38">
        <v>26</v>
      </c>
      <c r="I128" s="22">
        <v>47</v>
      </c>
      <c r="J128" s="38"/>
      <c r="K128" s="22"/>
      <c r="L128" s="38"/>
      <c r="M128" s="22"/>
      <c r="N128" s="38"/>
      <c r="O128" s="22"/>
      <c r="P128" s="13">
        <v>11</v>
      </c>
      <c r="Q128" s="22">
        <v>56</v>
      </c>
      <c r="R128" s="38">
        <v>9</v>
      </c>
      <c r="S128" s="22">
        <v>59</v>
      </c>
      <c r="T128" s="14">
        <f t="shared" si="5"/>
        <v>173</v>
      </c>
    </row>
    <row r="129" spans="1:20" ht="16.5" x14ac:dyDescent="0.25">
      <c r="A129" s="38">
        <v>10</v>
      </c>
      <c r="B129" s="12" t="s">
        <v>498</v>
      </c>
      <c r="C129" s="38">
        <v>14</v>
      </c>
      <c r="D129" s="38"/>
      <c r="E129" s="22"/>
      <c r="F129" s="38">
        <v>176</v>
      </c>
      <c r="G129" s="22">
        <v>12</v>
      </c>
      <c r="H129" s="38">
        <v>26</v>
      </c>
      <c r="I129" s="22">
        <v>47</v>
      </c>
      <c r="J129" s="38"/>
      <c r="K129" s="22"/>
      <c r="L129" s="38"/>
      <c r="M129" s="22"/>
      <c r="N129" s="38"/>
      <c r="O129" s="22"/>
      <c r="P129" s="13">
        <v>1</v>
      </c>
      <c r="Q129" s="22">
        <v>18</v>
      </c>
      <c r="R129" s="38">
        <v>0</v>
      </c>
      <c r="S129" s="22">
        <v>0</v>
      </c>
      <c r="T129" s="14">
        <f t="shared" si="5"/>
        <v>77</v>
      </c>
    </row>
    <row r="130" spans="1:20" ht="16.5" x14ac:dyDescent="0.25">
      <c r="A130" s="38">
        <v>11</v>
      </c>
      <c r="B130" s="12" t="s">
        <v>449</v>
      </c>
      <c r="C130" s="38">
        <v>13</v>
      </c>
      <c r="D130" s="38"/>
      <c r="E130" s="22"/>
      <c r="F130" s="38">
        <v>173</v>
      </c>
      <c r="G130" s="22">
        <v>15</v>
      </c>
      <c r="H130" s="38">
        <v>22</v>
      </c>
      <c r="I130" s="22">
        <v>36</v>
      </c>
      <c r="J130" s="38"/>
      <c r="K130" s="22"/>
      <c r="L130" s="38"/>
      <c r="M130" s="22"/>
      <c r="N130" s="38"/>
      <c r="O130" s="22"/>
      <c r="P130" s="13">
        <v>5</v>
      </c>
      <c r="Q130" s="22">
        <v>34</v>
      </c>
      <c r="R130" s="38">
        <v>0</v>
      </c>
      <c r="S130" s="22">
        <v>0</v>
      </c>
      <c r="T130" s="14">
        <f t="shared" si="5"/>
        <v>85</v>
      </c>
    </row>
    <row r="131" spans="1:20" ht="16.5" x14ac:dyDescent="0.25">
      <c r="A131" s="38">
        <v>12</v>
      </c>
      <c r="B131" s="12"/>
      <c r="C131" s="38"/>
      <c r="D131" s="38"/>
      <c r="E131" s="22"/>
      <c r="F131" s="38"/>
      <c r="G131" s="22"/>
      <c r="H131" s="38"/>
      <c r="I131" s="22"/>
      <c r="J131" s="38"/>
      <c r="K131" s="22"/>
      <c r="L131" s="38"/>
      <c r="M131" s="22"/>
      <c r="N131" s="38"/>
      <c r="O131" s="22"/>
      <c r="P131" s="13"/>
      <c r="Q131" s="22"/>
      <c r="R131" s="38"/>
      <c r="S131" s="22"/>
      <c r="T131" s="14"/>
    </row>
    <row r="132" spans="1:20" ht="16.5" x14ac:dyDescent="0.25">
      <c r="A132" s="38">
        <v>13</v>
      </c>
      <c r="B132" s="12"/>
      <c r="C132" s="38"/>
      <c r="D132" s="38"/>
      <c r="E132" s="22"/>
      <c r="F132" s="38"/>
      <c r="G132" s="22"/>
      <c r="H132" s="38"/>
      <c r="I132" s="22"/>
      <c r="J132" s="38"/>
      <c r="K132" s="22"/>
      <c r="L132" s="38"/>
      <c r="M132" s="22"/>
      <c r="N132" s="38"/>
      <c r="O132" s="22"/>
      <c r="P132" s="13"/>
      <c r="Q132" s="22"/>
      <c r="R132" s="38"/>
      <c r="S132" s="22"/>
      <c r="T132" s="14"/>
    </row>
    <row r="133" spans="1:20" ht="16.5" x14ac:dyDescent="0.25">
      <c r="A133" s="38">
        <v>14</v>
      </c>
      <c r="B133" s="12"/>
      <c r="C133" s="38"/>
      <c r="D133" s="38"/>
      <c r="E133" s="22"/>
      <c r="F133" s="38"/>
      <c r="G133" s="22"/>
      <c r="H133" s="38"/>
      <c r="I133" s="22"/>
      <c r="J133" s="38"/>
      <c r="K133" s="22"/>
      <c r="L133" s="38"/>
      <c r="M133" s="22"/>
      <c r="N133" s="38"/>
      <c r="O133" s="22"/>
      <c r="P133" s="13"/>
      <c r="Q133" s="22"/>
      <c r="R133" s="38"/>
      <c r="S133" s="22"/>
      <c r="T133" s="14"/>
    </row>
    <row r="134" spans="1:20" ht="16.5" x14ac:dyDescent="0.25">
      <c r="A134" s="38">
        <v>15</v>
      </c>
      <c r="B134" s="12"/>
      <c r="C134" s="38"/>
      <c r="D134" s="38"/>
      <c r="E134" s="22"/>
      <c r="F134" s="38"/>
      <c r="G134" s="22"/>
      <c r="H134" s="38"/>
      <c r="I134" s="22"/>
      <c r="J134" s="38"/>
      <c r="K134" s="22"/>
      <c r="L134" s="38"/>
      <c r="M134" s="22"/>
      <c r="N134" s="38"/>
      <c r="O134" s="22"/>
      <c r="P134" s="13"/>
      <c r="Q134" s="22"/>
      <c r="R134" s="38"/>
      <c r="S134" s="22"/>
      <c r="T134" s="14"/>
    </row>
    <row r="135" spans="1:20" ht="16.5" x14ac:dyDescent="0.25">
      <c r="A135" s="38">
        <v>16</v>
      </c>
      <c r="B135" s="12"/>
      <c r="C135" s="38"/>
      <c r="D135" s="38"/>
      <c r="E135" s="22"/>
      <c r="F135" s="38"/>
      <c r="G135" s="22"/>
      <c r="H135" s="38"/>
      <c r="I135" s="22"/>
      <c r="J135" s="38"/>
      <c r="K135" s="22"/>
      <c r="L135" s="38"/>
      <c r="M135" s="22"/>
      <c r="N135" s="38"/>
      <c r="O135" s="22"/>
      <c r="P135" s="13"/>
      <c r="Q135" s="22"/>
      <c r="R135" s="38"/>
      <c r="S135" s="22"/>
      <c r="T135" s="14"/>
    </row>
    <row r="136" spans="1:20" ht="18.75" x14ac:dyDescent="0.25">
      <c r="A136" s="117" t="s">
        <v>414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9"/>
      <c r="T136" s="16">
        <f>T120+T121+T122+T123+T124+T125+T126+T127+T128+T129+T130</f>
        <v>972</v>
      </c>
    </row>
    <row r="137" spans="1:20" x14ac:dyDescent="0.25">
      <c r="A137" s="120" t="s">
        <v>405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</row>
    <row r="138" spans="1:20" x14ac:dyDescent="0.25">
      <c r="A138" s="38">
        <v>1</v>
      </c>
      <c r="B138" s="12" t="s">
        <v>499</v>
      </c>
      <c r="C138" s="38">
        <v>14</v>
      </c>
      <c r="D138" s="38"/>
      <c r="E138" s="22"/>
      <c r="F138" s="38">
        <v>172</v>
      </c>
      <c r="G138" s="22">
        <v>24</v>
      </c>
      <c r="H138" s="38">
        <v>21</v>
      </c>
      <c r="I138" s="22">
        <v>36</v>
      </c>
      <c r="J138" s="38"/>
      <c r="K138" s="22"/>
      <c r="L138" s="38"/>
      <c r="M138" s="22"/>
      <c r="N138" s="38"/>
      <c r="O138" s="22"/>
      <c r="P138" s="13">
        <v>16</v>
      </c>
      <c r="Q138" s="22">
        <v>46</v>
      </c>
      <c r="R138" s="69">
        <v>8</v>
      </c>
      <c r="S138" s="22">
        <v>16</v>
      </c>
      <c r="T138" s="17">
        <f>S138+Q138+I138+G138</f>
        <v>122</v>
      </c>
    </row>
    <row r="139" spans="1:20" x14ac:dyDescent="0.25">
      <c r="A139" s="38">
        <v>2</v>
      </c>
      <c r="B139" s="12" t="s">
        <v>500</v>
      </c>
      <c r="C139" s="38">
        <v>13</v>
      </c>
      <c r="D139" s="38"/>
      <c r="E139" s="22"/>
      <c r="F139" s="38">
        <v>171</v>
      </c>
      <c r="G139" s="22">
        <v>23</v>
      </c>
      <c r="H139" s="38">
        <v>25</v>
      </c>
      <c r="I139" s="22">
        <v>53</v>
      </c>
      <c r="J139" s="38"/>
      <c r="K139" s="22"/>
      <c r="L139" s="38"/>
      <c r="M139" s="22"/>
      <c r="N139" s="38"/>
      <c r="O139" s="22"/>
      <c r="P139" s="13">
        <v>14</v>
      </c>
      <c r="Q139" s="22">
        <v>34</v>
      </c>
      <c r="R139" s="69">
        <v>13</v>
      </c>
      <c r="S139" s="22">
        <v>32</v>
      </c>
      <c r="T139" s="17">
        <f t="shared" ref="T139:T144" si="6">S139+Q139+I139+G139</f>
        <v>142</v>
      </c>
    </row>
    <row r="140" spans="1:20" x14ac:dyDescent="0.25">
      <c r="A140" s="38">
        <v>3</v>
      </c>
      <c r="B140" s="12" t="s">
        <v>451</v>
      </c>
      <c r="C140" s="38">
        <v>13</v>
      </c>
      <c r="D140" s="38"/>
      <c r="E140" s="22"/>
      <c r="F140" s="38">
        <v>176</v>
      </c>
      <c r="G140" s="22">
        <v>26</v>
      </c>
      <c r="H140" s="38">
        <v>25</v>
      </c>
      <c r="I140" s="22">
        <v>53</v>
      </c>
      <c r="J140" s="38"/>
      <c r="K140" s="22"/>
      <c r="L140" s="38"/>
      <c r="M140" s="22"/>
      <c r="N140" s="38"/>
      <c r="O140" s="22"/>
      <c r="P140" s="13">
        <v>3</v>
      </c>
      <c r="Q140" s="22">
        <v>14</v>
      </c>
      <c r="R140" s="69">
        <v>15</v>
      </c>
      <c r="S140" s="22">
        <v>36</v>
      </c>
      <c r="T140" s="17">
        <f t="shared" si="6"/>
        <v>129</v>
      </c>
    </row>
    <row r="141" spans="1:20" x14ac:dyDescent="0.25">
      <c r="A141" s="38">
        <v>4</v>
      </c>
      <c r="B141" s="12" t="s">
        <v>439</v>
      </c>
      <c r="C141" s="38">
        <v>13</v>
      </c>
      <c r="D141" s="38"/>
      <c r="E141" s="22"/>
      <c r="F141" s="38">
        <v>155</v>
      </c>
      <c r="G141" s="22">
        <v>16</v>
      </c>
      <c r="H141" s="38">
        <v>21</v>
      </c>
      <c r="I141" s="22">
        <v>41</v>
      </c>
      <c r="J141" s="38"/>
      <c r="K141" s="22"/>
      <c r="L141" s="38"/>
      <c r="M141" s="22"/>
      <c r="N141" s="38"/>
      <c r="O141" s="22"/>
      <c r="P141" s="13">
        <v>14</v>
      </c>
      <c r="Q141" s="22">
        <v>34</v>
      </c>
      <c r="R141" s="69">
        <v>1</v>
      </c>
      <c r="S141" s="22">
        <v>8</v>
      </c>
      <c r="T141" s="17">
        <f t="shared" si="6"/>
        <v>99</v>
      </c>
    </row>
    <row r="142" spans="1:20" x14ac:dyDescent="0.25">
      <c r="A142" s="38">
        <v>5</v>
      </c>
      <c r="B142" s="54" t="s">
        <v>440</v>
      </c>
      <c r="C142" s="40">
        <v>13</v>
      </c>
      <c r="D142" s="18"/>
      <c r="E142" s="22"/>
      <c r="F142" s="57">
        <v>167</v>
      </c>
      <c r="G142" s="22">
        <v>21</v>
      </c>
      <c r="H142" s="57">
        <v>20</v>
      </c>
      <c r="I142" s="22">
        <v>38</v>
      </c>
      <c r="J142" s="18"/>
      <c r="K142" s="22"/>
      <c r="L142" s="18"/>
      <c r="M142" s="22"/>
      <c r="N142" s="18"/>
      <c r="O142" s="22"/>
      <c r="P142" s="57">
        <v>11</v>
      </c>
      <c r="Q142" s="22">
        <v>38</v>
      </c>
      <c r="R142" s="57">
        <v>0</v>
      </c>
      <c r="S142" s="22">
        <v>0</v>
      </c>
      <c r="T142" s="17">
        <f t="shared" si="6"/>
        <v>97</v>
      </c>
    </row>
    <row r="143" spans="1:20" x14ac:dyDescent="0.25">
      <c r="A143" s="38">
        <v>6</v>
      </c>
      <c r="B143" s="54" t="s">
        <v>443</v>
      </c>
      <c r="C143" s="40">
        <v>13</v>
      </c>
      <c r="D143" s="18"/>
      <c r="E143" s="22"/>
      <c r="F143" s="57">
        <v>172</v>
      </c>
      <c r="G143" s="22">
        <v>24</v>
      </c>
      <c r="H143" s="57">
        <v>21</v>
      </c>
      <c r="I143" s="22">
        <v>41</v>
      </c>
      <c r="J143" s="18"/>
      <c r="K143" s="22"/>
      <c r="L143" s="18"/>
      <c r="M143" s="22"/>
      <c r="N143" s="18"/>
      <c r="O143" s="22"/>
      <c r="P143" s="57">
        <v>4</v>
      </c>
      <c r="Q143" s="22">
        <v>17</v>
      </c>
      <c r="R143" s="57">
        <v>2</v>
      </c>
      <c r="S143" s="22">
        <v>10</v>
      </c>
      <c r="T143" s="17">
        <f t="shared" si="6"/>
        <v>92</v>
      </c>
    </row>
    <row r="144" spans="1:20" x14ac:dyDescent="0.25">
      <c r="A144" s="38">
        <v>7</v>
      </c>
      <c r="B144" s="54" t="s">
        <v>501</v>
      </c>
      <c r="C144" s="40">
        <v>13</v>
      </c>
      <c r="D144" s="18"/>
      <c r="E144" s="22"/>
      <c r="F144" s="57">
        <v>151</v>
      </c>
      <c r="G144" s="22">
        <v>14</v>
      </c>
      <c r="H144" s="57">
        <v>17</v>
      </c>
      <c r="I144" s="22">
        <v>29</v>
      </c>
      <c r="J144" s="18"/>
      <c r="K144" s="22"/>
      <c r="L144" s="18"/>
      <c r="M144" s="22"/>
      <c r="N144" s="18"/>
      <c r="O144" s="22"/>
      <c r="P144" s="57">
        <v>4</v>
      </c>
      <c r="Q144" s="22">
        <v>27</v>
      </c>
      <c r="R144" s="57">
        <v>0</v>
      </c>
      <c r="S144" s="22">
        <v>0</v>
      </c>
      <c r="T144" s="17">
        <f t="shared" si="6"/>
        <v>70</v>
      </c>
    </row>
    <row r="145" spans="1:20" x14ac:dyDescent="0.25">
      <c r="A145" s="38">
        <v>8</v>
      </c>
      <c r="B145" s="54" t="s">
        <v>438</v>
      </c>
      <c r="C145" s="40">
        <v>13</v>
      </c>
      <c r="D145" s="18"/>
      <c r="E145" s="22"/>
      <c r="F145" s="57">
        <v>173</v>
      </c>
      <c r="G145" s="22">
        <v>24</v>
      </c>
      <c r="H145" s="57">
        <v>21</v>
      </c>
      <c r="I145" s="22">
        <v>41</v>
      </c>
      <c r="J145" s="57"/>
      <c r="K145" s="22"/>
      <c r="L145" s="57"/>
      <c r="M145" s="22"/>
      <c r="N145" s="57"/>
      <c r="O145" s="22"/>
      <c r="P145" s="57">
        <v>6</v>
      </c>
      <c r="Q145" s="22">
        <v>23</v>
      </c>
      <c r="R145" s="57">
        <v>0</v>
      </c>
      <c r="S145" s="22">
        <v>0</v>
      </c>
      <c r="T145" s="17">
        <v>88</v>
      </c>
    </row>
    <row r="146" spans="1:20" x14ac:dyDescent="0.25">
      <c r="A146" s="38">
        <v>9</v>
      </c>
      <c r="B146" s="54" t="s">
        <v>502</v>
      </c>
      <c r="C146" s="40">
        <v>13</v>
      </c>
      <c r="D146" s="18"/>
      <c r="E146" s="22"/>
      <c r="F146" s="57">
        <v>154</v>
      </c>
      <c r="G146" s="22">
        <v>15</v>
      </c>
      <c r="H146" s="57">
        <v>20</v>
      </c>
      <c r="I146" s="22">
        <v>38</v>
      </c>
      <c r="J146" s="57"/>
      <c r="K146" s="22"/>
      <c r="L146" s="57"/>
      <c r="M146" s="22"/>
      <c r="N146" s="57"/>
      <c r="O146" s="22"/>
      <c r="P146" s="57">
        <v>3</v>
      </c>
      <c r="Q146" s="22">
        <v>15</v>
      </c>
      <c r="R146" s="57">
        <v>0</v>
      </c>
      <c r="S146" s="22">
        <v>0</v>
      </c>
      <c r="T146" s="17">
        <v>69</v>
      </c>
    </row>
    <row r="147" spans="1:20" x14ac:dyDescent="0.25">
      <c r="A147" s="38">
        <v>10</v>
      </c>
      <c r="B147" s="54"/>
      <c r="C147" s="40"/>
      <c r="D147" s="18"/>
      <c r="E147" s="22"/>
      <c r="F147" s="18"/>
      <c r="G147" s="22"/>
      <c r="H147" s="18"/>
      <c r="I147" s="22"/>
      <c r="J147" s="18"/>
      <c r="K147" s="22"/>
      <c r="L147" s="18"/>
      <c r="M147" s="22"/>
      <c r="N147" s="18"/>
      <c r="O147" s="22"/>
      <c r="P147" s="18"/>
      <c r="Q147" s="22"/>
      <c r="R147" s="18"/>
      <c r="S147" s="22"/>
      <c r="T147" s="17"/>
    </row>
    <row r="148" spans="1:20" x14ac:dyDescent="0.25">
      <c r="A148" s="38">
        <v>11</v>
      </c>
      <c r="B148" s="54"/>
      <c r="C148" s="40"/>
      <c r="D148" s="18"/>
      <c r="E148" s="22"/>
      <c r="F148" s="18"/>
      <c r="G148" s="22"/>
      <c r="H148" s="18"/>
      <c r="I148" s="22"/>
      <c r="J148" s="18"/>
      <c r="K148" s="22"/>
      <c r="L148" s="18"/>
      <c r="M148" s="22"/>
      <c r="N148" s="18"/>
      <c r="O148" s="22"/>
      <c r="P148" s="18"/>
      <c r="Q148" s="22"/>
      <c r="R148" s="18"/>
      <c r="S148" s="22"/>
      <c r="T148" s="17"/>
    </row>
    <row r="149" spans="1:20" x14ac:dyDescent="0.25">
      <c r="A149" s="38">
        <v>12</v>
      </c>
      <c r="B149" s="54"/>
      <c r="C149" s="40"/>
      <c r="D149" s="18"/>
      <c r="E149" s="22"/>
      <c r="F149" s="18"/>
      <c r="G149" s="22"/>
      <c r="H149" s="18"/>
      <c r="I149" s="22"/>
      <c r="J149" s="18"/>
      <c r="K149" s="22"/>
      <c r="L149" s="18"/>
      <c r="M149" s="22"/>
      <c r="N149" s="18"/>
      <c r="O149" s="22"/>
      <c r="P149" s="18"/>
      <c r="Q149" s="22"/>
      <c r="R149" s="18"/>
      <c r="S149" s="22"/>
      <c r="T149" s="17"/>
    </row>
    <row r="150" spans="1:20" x14ac:dyDescent="0.25">
      <c r="A150" s="38">
        <v>13</v>
      </c>
      <c r="B150" s="54"/>
      <c r="C150" s="40"/>
      <c r="D150" s="18"/>
      <c r="E150" s="22"/>
      <c r="F150" s="18"/>
      <c r="G150" s="22"/>
      <c r="H150" s="18"/>
      <c r="I150" s="22"/>
      <c r="J150" s="18"/>
      <c r="K150" s="22"/>
      <c r="L150" s="18"/>
      <c r="M150" s="22"/>
      <c r="N150" s="18"/>
      <c r="O150" s="22"/>
      <c r="P150" s="18"/>
      <c r="Q150" s="22"/>
      <c r="R150" s="18"/>
      <c r="S150" s="22"/>
      <c r="T150" s="17"/>
    </row>
    <row r="151" spans="1:20" x14ac:dyDescent="0.25">
      <c r="A151" s="38">
        <v>14</v>
      </c>
      <c r="B151" s="54"/>
      <c r="C151" s="40"/>
      <c r="D151" s="18"/>
      <c r="E151" s="22"/>
      <c r="F151" s="18"/>
      <c r="G151" s="22"/>
      <c r="H151" s="18"/>
      <c r="I151" s="22"/>
      <c r="J151" s="18"/>
      <c r="K151" s="22"/>
      <c r="L151" s="18"/>
      <c r="M151" s="22"/>
      <c r="N151" s="18"/>
      <c r="O151" s="22"/>
      <c r="P151" s="18"/>
      <c r="Q151" s="22"/>
      <c r="R151" s="18"/>
      <c r="S151" s="22"/>
      <c r="T151" s="17"/>
    </row>
    <row r="152" spans="1:20" x14ac:dyDescent="0.25">
      <c r="A152" s="38">
        <v>15</v>
      </c>
      <c r="B152" s="54"/>
      <c r="C152" s="40"/>
      <c r="D152" s="18"/>
      <c r="E152" s="22"/>
      <c r="F152" s="18"/>
      <c r="G152" s="22"/>
      <c r="H152" s="18"/>
      <c r="I152" s="22"/>
      <c r="J152" s="18"/>
      <c r="K152" s="22"/>
      <c r="L152" s="18"/>
      <c r="M152" s="22"/>
      <c r="N152" s="18"/>
      <c r="O152" s="22"/>
      <c r="P152" s="18"/>
      <c r="Q152" s="22"/>
      <c r="R152" s="18"/>
      <c r="S152" s="22"/>
      <c r="T152" s="17"/>
    </row>
    <row r="153" spans="1:20" x14ac:dyDescent="0.25">
      <c r="A153" s="38">
        <v>16</v>
      </c>
      <c r="B153" s="18"/>
      <c r="C153" s="40"/>
      <c r="D153" s="18"/>
      <c r="E153" s="22"/>
      <c r="F153" s="18"/>
      <c r="G153" s="22"/>
      <c r="H153" s="18"/>
      <c r="I153" s="22"/>
      <c r="J153" s="18"/>
      <c r="K153" s="22"/>
      <c r="L153" s="18"/>
      <c r="M153" s="22"/>
      <c r="N153" s="18"/>
      <c r="O153" s="22"/>
      <c r="P153" s="18"/>
      <c r="Q153" s="22"/>
      <c r="R153" s="18"/>
      <c r="S153" s="22"/>
      <c r="T153" s="17"/>
    </row>
    <row r="154" spans="1:20" ht="18.75" x14ac:dyDescent="0.25">
      <c r="A154" s="117" t="s">
        <v>415</v>
      </c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9"/>
      <c r="T154" s="16">
        <v>908</v>
      </c>
    </row>
    <row r="155" spans="1:20" ht="20.25" x14ac:dyDescent="0.25">
      <c r="A155" s="114" t="s">
        <v>416</v>
      </c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6"/>
      <c r="T155" s="42">
        <f>T154+T136</f>
        <v>1880</v>
      </c>
    </row>
    <row r="156" spans="1:20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1:20" x14ac:dyDescent="0.25">
      <c r="A157" s="19"/>
      <c r="B157" s="20" t="s">
        <v>601</v>
      </c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</row>
    <row r="158" spans="1:20" x14ac:dyDescent="0.25">
      <c r="A158" s="19"/>
      <c r="B158" s="20" t="s">
        <v>471</v>
      </c>
      <c r="C158" s="20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</row>
    <row r="159" spans="1:20" x14ac:dyDescent="0.25">
      <c r="A159" s="19"/>
      <c r="B159" s="20" t="s">
        <v>144</v>
      </c>
      <c r="C159" s="20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</row>
    <row r="160" spans="1:20" x14ac:dyDescent="0.25">
      <c r="A160" s="19"/>
      <c r="B160" s="20" t="s">
        <v>144</v>
      </c>
      <c r="C160" s="20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</row>
    <row r="161" spans="1:21" x14ac:dyDescent="0.25">
      <c r="A161" s="19"/>
      <c r="B161" s="20" t="s">
        <v>144</v>
      </c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</row>
    <row r="162" spans="1:21" x14ac:dyDescent="0.25">
      <c r="A162" s="19"/>
      <c r="B162" s="20" t="s">
        <v>144</v>
      </c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</row>
    <row r="163" spans="1:21" ht="18.75" x14ac:dyDescent="0.25">
      <c r="A163" s="122" t="s">
        <v>389</v>
      </c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</row>
    <row r="164" spans="1:2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1" ht="18.75" x14ac:dyDescent="0.25">
      <c r="A165" s="122" t="s">
        <v>390</v>
      </c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</row>
    <row r="166" spans="1:21" ht="18.75" x14ac:dyDescent="0.25">
      <c r="A166" s="122" t="s">
        <v>391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</row>
    <row r="167" spans="1:21" ht="19.5" x14ac:dyDescent="0.25">
      <c r="A167" s="123" t="s">
        <v>417</v>
      </c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</row>
    <row r="168" spans="1:21" ht="18.75" x14ac:dyDescent="0.25">
      <c r="A168" s="124" t="s">
        <v>609</v>
      </c>
      <c r="B168" s="124"/>
      <c r="C168" s="124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</row>
    <row r="169" spans="1:21" x14ac:dyDescent="0.25">
      <c r="A169" s="11"/>
      <c r="B169" s="125" t="s">
        <v>392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</row>
    <row r="170" spans="1:21" x14ac:dyDescent="0.25">
      <c r="A170" s="11"/>
      <c r="B170" s="125" t="s">
        <v>469</v>
      </c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</row>
    <row r="171" spans="1:21" x14ac:dyDescent="0.25">
      <c r="A171" s="126" t="s">
        <v>608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</row>
    <row r="172" spans="1:2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</row>
    <row r="173" spans="1:21" x14ac:dyDescent="0.25">
      <c r="A173" s="127" t="s">
        <v>393</v>
      </c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9"/>
    </row>
    <row r="174" spans="1:21" ht="86.25" customHeight="1" x14ac:dyDescent="0.25">
      <c r="A174" s="130" t="s">
        <v>394</v>
      </c>
      <c r="B174" s="132" t="s">
        <v>421</v>
      </c>
      <c r="C174" s="130" t="s">
        <v>395</v>
      </c>
      <c r="D174" s="134" t="s">
        <v>396</v>
      </c>
      <c r="E174" s="135"/>
      <c r="F174" s="134" t="s">
        <v>397</v>
      </c>
      <c r="G174" s="135"/>
      <c r="H174" s="134" t="s">
        <v>398</v>
      </c>
      <c r="I174" s="135"/>
      <c r="J174" s="139" t="s">
        <v>401</v>
      </c>
      <c r="K174" s="139"/>
      <c r="L174" s="139" t="s">
        <v>402</v>
      </c>
      <c r="M174" s="139"/>
      <c r="N174" s="139" t="s">
        <v>403</v>
      </c>
      <c r="O174" s="139"/>
      <c r="P174" s="134" t="s">
        <v>7</v>
      </c>
      <c r="Q174" s="135"/>
      <c r="R174" s="134" t="s">
        <v>399</v>
      </c>
      <c r="S174" s="135"/>
      <c r="T174" s="136" t="s">
        <v>400</v>
      </c>
    </row>
    <row r="175" spans="1:21" x14ac:dyDescent="0.25">
      <c r="A175" s="131"/>
      <c r="B175" s="133"/>
      <c r="C175" s="131"/>
      <c r="D175" s="7" t="s">
        <v>404</v>
      </c>
      <c r="E175" s="21" t="s">
        <v>3</v>
      </c>
      <c r="F175" s="7" t="s">
        <v>404</v>
      </c>
      <c r="G175" s="21" t="s">
        <v>3</v>
      </c>
      <c r="H175" s="7" t="s">
        <v>404</v>
      </c>
      <c r="I175" s="21" t="s">
        <v>3</v>
      </c>
      <c r="J175" s="7" t="s">
        <v>404</v>
      </c>
      <c r="K175" s="21" t="s">
        <v>3</v>
      </c>
      <c r="L175" s="7" t="s">
        <v>404</v>
      </c>
      <c r="M175" s="21" t="s">
        <v>3</v>
      </c>
      <c r="N175" s="7" t="s">
        <v>404</v>
      </c>
      <c r="O175" s="21" t="s">
        <v>3</v>
      </c>
      <c r="P175" s="7" t="s">
        <v>404</v>
      </c>
      <c r="Q175" s="21" t="s">
        <v>3</v>
      </c>
      <c r="R175" s="7" t="s">
        <v>404</v>
      </c>
      <c r="S175" s="21" t="s">
        <v>3</v>
      </c>
      <c r="T175" s="137"/>
    </row>
    <row r="176" spans="1:21" ht="16.5" x14ac:dyDescent="0.25">
      <c r="A176" s="38">
        <v>1</v>
      </c>
      <c r="B176" s="91" t="s">
        <v>626</v>
      </c>
      <c r="C176" s="38">
        <v>11</v>
      </c>
      <c r="D176" s="38"/>
      <c r="E176" s="22"/>
      <c r="F176" s="38">
        <v>169</v>
      </c>
      <c r="G176" s="22">
        <v>24</v>
      </c>
      <c r="H176" s="38">
        <v>24</v>
      </c>
      <c r="I176" s="22">
        <v>24</v>
      </c>
      <c r="J176" s="38"/>
      <c r="K176" s="22"/>
      <c r="L176" s="38"/>
      <c r="M176" s="22"/>
      <c r="N176" s="38"/>
      <c r="O176" s="22"/>
      <c r="P176" s="13">
        <v>2</v>
      </c>
      <c r="Q176" s="22">
        <v>15</v>
      </c>
      <c r="R176" s="38">
        <v>4</v>
      </c>
      <c r="S176" s="22">
        <v>25</v>
      </c>
      <c r="T176" s="14">
        <f>S176+Q176+I176+G176</f>
        <v>88</v>
      </c>
    </row>
    <row r="177" spans="1:20" ht="16.5" x14ac:dyDescent="0.25">
      <c r="A177" s="38">
        <v>2</v>
      </c>
      <c r="B177" s="91" t="s">
        <v>629</v>
      </c>
      <c r="C177" s="38">
        <v>12</v>
      </c>
      <c r="D177" s="38"/>
      <c r="E177" s="22"/>
      <c r="F177" s="38">
        <v>176</v>
      </c>
      <c r="G177" s="22">
        <v>23</v>
      </c>
      <c r="H177" s="38">
        <v>24</v>
      </c>
      <c r="I177" s="22">
        <v>32</v>
      </c>
      <c r="J177" s="38"/>
      <c r="K177" s="22"/>
      <c r="L177" s="38"/>
      <c r="M177" s="22"/>
      <c r="N177" s="38"/>
      <c r="O177" s="22"/>
      <c r="P177" s="13">
        <v>4</v>
      </c>
      <c r="Q177" s="22">
        <v>18</v>
      </c>
      <c r="R177" s="38">
        <v>7</v>
      </c>
      <c r="S177" s="22">
        <v>33</v>
      </c>
      <c r="T177" s="14">
        <f t="shared" ref="T177:T182" si="7">S177+Q177+I177+G177</f>
        <v>106</v>
      </c>
    </row>
    <row r="178" spans="1:20" ht="16.5" x14ac:dyDescent="0.25">
      <c r="A178" s="38">
        <v>3</v>
      </c>
      <c r="B178" s="91" t="s">
        <v>627</v>
      </c>
      <c r="C178" s="38">
        <v>11</v>
      </c>
      <c r="D178" s="15"/>
      <c r="E178" s="22"/>
      <c r="F178" s="38">
        <v>168</v>
      </c>
      <c r="G178" s="22">
        <v>24</v>
      </c>
      <c r="H178" s="38">
        <v>23</v>
      </c>
      <c r="I178" s="22">
        <v>35</v>
      </c>
      <c r="J178" s="38"/>
      <c r="K178" s="22"/>
      <c r="L178" s="38"/>
      <c r="M178" s="22"/>
      <c r="N178" s="38"/>
      <c r="O178" s="22"/>
      <c r="P178" s="13">
        <v>0</v>
      </c>
      <c r="Q178" s="22">
        <v>9</v>
      </c>
      <c r="R178" s="38">
        <v>2</v>
      </c>
      <c r="S178" s="22">
        <v>17</v>
      </c>
      <c r="T178" s="14">
        <f t="shared" si="7"/>
        <v>85</v>
      </c>
    </row>
    <row r="179" spans="1:20" ht="16.5" x14ac:dyDescent="0.25">
      <c r="A179" s="38">
        <v>4</v>
      </c>
      <c r="B179" s="91" t="s">
        <v>630</v>
      </c>
      <c r="C179" s="38">
        <v>12</v>
      </c>
      <c r="D179" s="38"/>
      <c r="E179" s="22"/>
      <c r="F179" s="38">
        <v>170</v>
      </c>
      <c r="G179" s="22">
        <v>20</v>
      </c>
      <c r="H179" s="38">
        <v>22</v>
      </c>
      <c r="I179" s="22">
        <v>28</v>
      </c>
      <c r="J179" s="38"/>
      <c r="K179" s="22"/>
      <c r="L179" s="38"/>
      <c r="M179" s="22"/>
      <c r="N179" s="38"/>
      <c r="O179" s="22"/>
      <c r="P179" s="13">
        <v>-2</v>
      </c>
      <c r="Q179" s="22">
        <v>6</v>
      </c>
      <c r="R179" s="38">
        <v>3</v>
      </c>
      <c r="S179" s="22">
        <v>17</v>
      </c>
      <c r="T179" s="14">
        <f t="shared" si="7"/>
        <v>71</v>
      </c>
    </row>
    <row r="180" spans="1:20" ht="16.5" x14ac:dyDescent="0.25">
      <c r="A180" s="38">
        <v>5</v>
      </c>
      <c r="B180" s="91" t="s">
        <v>628</v>
      </c>
      <c r="C180" s="38">
        <v>11</v>
      </c>
      <c r="D180" s="38"/>
      <c r="E180" s="22"/>
      <c r="F180" s="38">
        <v>174</v>
      </c>
      <c r="G180" s="22">
        <v>27</v>
      </c>
      <c r="H180" s="38">
        <v>28</v>
      </c>
      <c r="I180" s="22">
        <v>45</v>
      </c>
      <c r="J180" s="38"/>
      <c r="K180" s="22"/>
      <c r="L180" s="38"/>
      <c r="M180" s="22"/>
      <c r="N180" s="38"/>
      <c r="O180" s="22"/>
      <c r="P180" s="13">
        <v>8</v>
      </c>
      <c r="Q180" s="22">
        <v>34</v>
      </c>
      <c r="R180" s="38">
        <v>1</v>
      </c>
      <c r="S180" s="22">
        <v>13</v>
      </c>
      <c r="T180" s="14">
        <f t="shared" si="7"/>
        <v>119</v>
      </c>
    </row>
    <row r="181" spans="1:20" ht="16.5" x14ac:dyDescent="0.25">
      <c r="A181" s="38">
        <v>6</v>
      </c>
      <c r="B181" s="91" t="s">
        <v>631</v>
      </c>
      <c r="C181" s="38">
        <v>12</v>
      </c>
      <c r="D181" s="38"/>
      <c r="E181" s="22"/>
      <c r="F181" s="38">
        <v>160</v>
      </c>
      <c r="G181" s="22">
        <v>15</v>
      </c>
      <c r="H181" s="38">
        <v>22</v>
      </c>
      <c r="I181" s="22">
        <v>28</v>
      </c>
      <c r="J181" s="38"/>
      <c r="K181" s="22"/>
      <c r="L181" s="38"/>
      <c r="M181" s="22"/>
      <c r="N181" s="38"/>
      <c r="O181" s="22"/>
      <c r="P181" s="13">
        <v>4</v>
      </c>
      <c r="Q181" s="22">
        <v>18</v>
      </c>
      <c r="R181" s="38">
        <v>2</v>
      </c>
      <c r="S181" s="22">
        <v>13</v>
      </c>
      <c r="T181" s="14">
        <f t="shared" si="7"/>
        <v>74</v>
      </c>
    </row>
    <row r="182" spans="1:20" ht="16.5" x14ac:dyDescent="0.25">
      <c r="A182" s="38">
        <v>7</v>
      </c>
      <c r="B182" s="91" t="s">
        <v>632</v>
      </c>
      <c r="C182" s="38">
        <v>12</v>
      </c>
      <c r="D182" s="38"/>
      <c r="E182" s="22"/>
      <c r="F182" s="38">
        <v>165</v>
      </c>
      <c r="G182" s="22">
        <v>17</v>
      </c>
      <c r="H182" s="38">
        <v>24</v>
      </c>
      <c r="I182" s="22">
        <v>32</v>
      </c>
      <c r="J182" s="38"/>
      <c r="K182" s="22"/>
      <c r="L182" s="38"/>
      <c r="M182" s="22"/>
      <c r="N182" s="38"/>
      <c r="O182" s="22"/>
      <c r="P182" s="13">
        <v>0</v>
      </c>
      <c r="Q182" s="22">
        <v>10</v>
      </c>
      <c r="R182" s="38">
        <v>3</v>
      </c>
      <c r="S182" s="22">
        <v>17</v>
      </c>
      <c r="T182" s="14">
        <f t="shared" si="7"/>
        <v>76</v>
      </c>
    </row>
    <row r="183" spans="1:20" ht="16.5" x14ac:dyDescent="0.25">
      <c r="A183" s="38">
        <v>8</v>
      </c>
      <c r="B183" s="12"/>
      <c r="C183" s="38"/>
      <c r="D183" s="38"/>
      <c r="E183" s="22"/>
      <c r="F183" s="38"/>
      <c r="G183" s="22"/>
      <c r="H183" s="38"/>
      <c r="I183" s="22"/>
      <c r="J183" s="38"/>
      <c r="K183" s="22"/>
      <c r="L183" s="38"/>
      <c r="M183" s="22"/>
      <c r="N183" s="38"/>
      <c r="O183" s="22"/>
      <c r="P183" s="13"/>
      <c r="Q183" s="22"/>
      <c r="R183" s="38"/>
      <c r="S183" s="22"/>
      <c r="T183" s="14"/>
    </row>
    <row r="184" spans="1:20" ht="16.5" x14ac:dyDescent="0.25">
      <c r="A184" s="38">
        <v>9</v>
      </c>
      <c r="B184" s="12"/>
      <c r="C184" s="38"/>
      <c r="D184" s="38"/>
      <c r="E184" s="22"/>
      <c r="F184" s="38"/>
      <c r="G184" s="22"/>
      <c r="H184" s="38"/>
      <c r="I184" s="22"/>
      <c r="J184" s="38"/>
      <c r="K184" s="22"/>
      <c r="L184" s="38"/>
      <c r="M184" s="22"/>
      <c r="N184" s="38"/>
      <c r="O184" s="22"/>
      <c r="P184" s="13"/>
      <c r="Q184" s="22"/>
      <c r="R184" s="38"/>
      <c r="S184" s="22"/>
      <c r="T184" s="14"/>
    </row>
    <row r="185" spans="1:20" ht="16.5" x14ac:dyDescent="0.25">
      <c r="A185" s="38">
        <v>10</v>
      </c>
      <c r="B185" s="12"/>
      <c r="C185" s="38"/>
      <c r="D185" s="38"/>
      <c r="E185" s="22"/>
      <c r="F185" s="38"/>
      <c r="G185" s="22"/>
      <c r="H185" s="38"/>
      <c r="I185" s="22"/>
      <c r="J185" s="38"/>
      <c r="K185" s="22"/>
      <c r="L185" s="38"/>
      <c r="M185" s="22"/>
      <c r="N185" s="38"/>
      <c r="O185" s="22"/>
      <c r="P185" s="13"/>
      <c r="Q185" s="22"/>
      <c r="R185" s="38"/>
      <c r="S185" s="22"/>
      <c r="T185" s="14"/>
    </row>
    <row r="186" spans="1:20" ht="16.5" x14ac:dyDescent="0.25">
      <c r="A186" s="38">
        <v>11</v>
      </c>
      <c r="B186" s="12"/>
      <c r="C186" s="38"/>
      <c r="D186" s="38"/>
      <c r="E186" s="22"/>
      <c r="F186" s="38"/>
      <c r="G186" s="22"/>
      <c r="H186" s="38"/>
      <c r="I186" s="22"/>
      <c r="J186" s="38"/>
      <c r="K186" s="22"/>
      <c r="L186" s="38"/>
      <c r="M186" s="22"/>
      <c r="N186" s="38"/>
      <c r="O186" s="22"/>
      <c r="P186" s="13"/>
      <c r="Q186" s="22"/>
      <c r="R186" s="38"/>
      <c r="S186" s="22"/>
      <c r="T186" s="14"/>
    </row>
    <row r="187" spans="1:20" ht="16.5" x14ac:dyDescent="0.25">
      <c r="A187" s="38">
        <v>12</v>
      </c>
      <c r="B187" s="12"/>
      <c r="C187" s="38"/>
      <c r="D187" s="38"/>
      <c r="E187" s="22"/>
      <c r="F187" s="38"/>
      <c r="G187" s="22"/>
      <c r="H187" s="38"/>
      <c r="I187" s="22"/>
      <c r="J187" s="38"/>
      <c r="K187" s="22"/>
      <c r="L187" s="38"/>
      <c r="M187" s="22"/>
      <c r="N187" s="38"/>
      <c r="O187" s="22"/>
      <c r="P187" s="13"/>
      <c r="Q187" s="22"/>
      <c r="R187" s="38"/>
      <c r="S187" s="22"/>
      <c r="T187" s="14"/>
    </row>
    <row r="188" spans="1:20" ht="16.5" x14ac:dyDescent="0.25">
      <c r="A188" s="38">
        <v>13</v>
      </c>
      <c r="B188" s="12"/>
      <c r="C188" s="38"/>
      <c r="D188" s="38"/>
      <c r="E188" s="22"/>
      <c r="F188" s="38"/>
      <c r="G188" s="22"/>
      <c r="H188" s="38"/>
      <c r="I188" s="22"/>
      <c r="J188" s="38"/>
      <c r="K188" s="22"/>
      <c r="L188" s="38"/>
      <c r="M188" s="22"/>
      <c r="N188" s="38"/>
      <c r="O188" s="22"/>
      <c r="P188" s="13"/>
      <c r="Q188" s="22"/>
      <c r="R188" s="38"/>
      <c r="S188" s="22"/>
      <c r="T188" s="14"/>
    </row>
    <row r="189" spans="1:20" ht="16.5" x14ac:dyDescent="0.25">
      <c r="A189" s="38">
        <v>14</v>
      </c>
      <c r="B189" s="12"/>
      <c r="C189" s="38"/>
      <c r="D189" s="38"/>
      <c r="E189" s="22"/>
      <c r="F189" s="38"/>
      <c r="G189" s="22"/>
      <c r="H189" s="38"/>
      <c r="I189" s="22"/>
      <c r="J189" s="38"/>
      <c r="K189" s="22"/>
      <c r="L189" s="38"/>
      <c r="M189" s="22"/>
      <c r="N189" s="38"/>
      <c r="O189" s="22"/>
      <c r="P189" s="13"/>
      <c r="Q189" s="22"/>
      <c r="R189" s="38"/>
      <c r="S189" s="22"/>
      <c r="T189" s="14"/>
    </row>
    <row r="190" spans="1:20" ht="16.5" x14ac:dyDescent="0.25">
      <c r="A190" s="38">
        <v>15</v>
      </c>
      <c r="B190" s="12"/>
      <c r="C190" s="38"/>
      <c r="D190" s="38"/>
      <c r="E190" s="22"/>
      <c r="F190" s="38"/>
      <c r="G190" s="22"/>
      <c r="H190" s="38"/>
      <c r="I190" s="22"/>
      <c r="J190" s="38"/>
      <c r="K190" s="22"/>
      <c r="L190" s="38"/>
      <c r="M190" s="22"/>
      <c r="N190" s="38"/>
      <c r="O190" s="22"/>
      <c r="P190" s="13"/>
      <c r="Q190" s="22"/>
      <c r="R190" s="38"/>
      <c r="S190" s="22"/>
      <c r="T190" s="14"/>
    </row>
    <row r="191" spans="1:20" ht="16.5" x14ac:dyDescent="0.25">
      <c r="A191" s="38">
        <v>16</v>
      </c>
      <c r="B191" s="12"/>
      <c r="C191" s="38"/>
      <c r="D191" s="38"/>
      <c r="E191" s="22"/>
      <c r="F191" s="38"/>
      <c r="G191" s="22"/>
      <c r="H191" s="38"/>
      <c r="I191" s="22"/>
      <c r="J191" s="38"/>
      <c r="K191" s="22"/>
      <c r="L191" s="38"/>
      <c r="M191" s="22"/>
      <c r="N191" s="38"/>
      <c r="O191" s="22"/>
      <c r="P191" s="13"/>
      <c r="Q191" s="22"/>
      <c r="R191" s="38"/>
      <c r="S191" s="22"/>
      <c r="T191" s="14"/>
    </row>
    <row r="192" spans="1:20" ht="18.75" x14ac:dyDescent="0.25">
      <c r="A192" s="117" t="s">
        <v>414</v>
      </c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9"/>
      <c r="T192" s="16">
        <f>T176+T177+T178+T179+T180+T181+T182</f>
        <v>619</v>
      </c>
    </row>
    <row r="193" spans="1:20" x14ac:dyDescent="0.25">
      <c r="A193" s="120" t="s">
        <v>405</v>
      </c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</row>
    <row r="194" spans="1:20" x14ac:dyDescent="0.25">
      <c r="A194" s="38">
        <v>1</v>
      </c>
      <c r="B194" s="91" t="s">
        <v>633</v>
      </c>
      <c r="C194" s="38">
        <v>11</v>
      </c>
      <c r="D194" s="38"/>
      <c r="E194" s="22"/>
      <c r="F194" s="38">
        <v>172</v>
      </c>
      <c r="G194" s="22">
        <v>30</v>
      </c>
      <c r="H194" s="38">
        <v>21</v>
      </c>
      <c r="I194" s="22">
        <v>31</v>
      </c>
      <c r="J194" s="38"/>
      <c r="K194" s="22"/>
      <c r="L194" s="38"/>
      <c r="M194" s="22"/>
      <c r="N194" s="38"/>
      <c r="O194" s="22"/>
      <c r="P194" s="13">
        <v>11</v>
      </c>
      <c r="Q194" s="22">
        <v>30</v>
      </c>
      <c r="R194" s="38">
        <v>38</v>
      </c>
      <c r="S194" s="22">
        <v>64</v>
      </c>
      <c r="T194" s="17">
        <f>S194+Q194+I194+G194</f>
        <v>155</v>
      </c>
    </row>
    <row r="195" spans="1:20" x14ac:dyDescent="0.25">
      <c r="A195" s="38">
        <v>2</v>
      </c>
      <c r="B195" s="91" t="s">
        <v>634</v>
      </c>
      <c r="C195" s="38">
        <v>12</v>
      </c>
      <c r="D195" s="38"/>
      <c r="E195" s="22"/>
      <c r="F195" s="38">
        <v>165</v>
      </c>
      <c r="G195" s="22">
        <v>27</v>
      </c>
      <c r="H195" s="38">
        <v>28</v>
      </c>
      <c r="I195" s="22">
        <v>47</v>
      </c>
      <c r="J195" s="38"/>
      <c r="K195" s="22"/>
      <c r="L195" s="38"/>
      <c r="M195" s="22"/>
      <c r="N195" s="38"/>
      <c r="O195" s="22"/>
      <c r="P195" s="13">
        <v>15</v>
      </c>
      <c r="Q195" s="22">
        <v>38</v>
      </c>
      <c r="R195" s="38">
        <v>21</v>
      </c>
      <c r="S195" s="22">
        <v>36</v>
      </c>
      <c r="T195" s="17">
        <f>S195+Q195+I195+G195</f>
        <v>148</v>
      </c>
    </row>
    <row r="196" spans="1:20" x14ac:dyDescent="0.25">
      <c r="A196" s="38">
        <v>3</v>
      </c>
      <c r="B196" s="91" t="s">
        <v>635</v>
      </c>
      <c r="C196" s="38">
        <v>11</v>
      </c>
      <c r="D196" s="38"/>
      <c r="E196" s="22"/>
      <c r="F196" s="38">
        <v>158</v>
      </c>
      <c r="G196" s="22">
        <v>33</v>
      </c>
      <c r="H196" s="38">
        <v>22</v>
      </c>
      <c r="I196" s="22">
        <v>38</v>
      </c>
      <c r="J196" s="38"/>
      <c r="K196" s="22"/>
      <c r="L196" s="38"/>
      <c r="M196" s="22"/>
      <c r="N196" s="38"/>
      <c r="O196" s="22"/>
      <c r="P196" s="13">
        <v>7</v>
      </c>
      <c r="Q196" s="22">
        <v>18</v>
      </c>
      <c r="R196" s="38">
        <v>10</v>
      </c>
      <c r="S196" s="22">
        <v>20</v>
      </c>
      <c r="T196" s="17">
        <f t="shared" ref="T196:T200" si="8">S196+Q196+I196+G196</f>
        <v>109</v>
      </c>
    </row>
    <row r="197" spans="1:20" x14ac:dyDescent="0.25">
      <c r="A197" s="38">
        <v>4</v>
      </c>
      <c r="B197" s="91" t="s">
        <v>636</v>
      </c>
      <c r="C197" s="38">
        <v>12</v>
      </c>
      <c r="D197" s="38"/>
      <c r="E197" s="22"/>
      <c r="F197" s="38">
        <v>159</v>
      </c>
      <c r="G197" s="22">
        <v>24</v>
      </c>
      <c r="H197" s="38">
        <v>21</v>
      </c>
      <c r="I197" s="22">
        <v>31</v>
      </c>
      <c r="J197" s="38"/>
      <c r="K197" s="22"/>
      <c r="L197" s="38"/>
      <c r="M197" s="22"/>
      <c r="N197" s="38"/>
      <c r="O197" s="22"/>
      <c r="P197" s="13">
        <v>6</v>
      </c>
      <c r="Q197" s="22">
        <v>13</v>
      </c>
      <c r="R197" s="38">
        <v>12</v>
      </c>
      <c r="S197" s="22">
        <v>18</v>
      </c>
      <c r="T197" s="17">
        <f t="shared" si="8"/>
        <v>86</v>
      </c>
    </row>
    <row r="198" spans="1:20" x14ac:dyDescent="0.25">
      <c r="A198" s="38">
        <v>5</v>
      </c>
      <c r="B198" s="91" t="s">
        <v>637</v>
      </c>
      <c r="C198" s="40">
        <v>11</v>
      </c>
      <c r="D198" s="18"/>
      <c r="E198" s="22"/>
      <c r="F198" s="57">
        <v>157</v>
      </c>
      <c r="G198" s="22">
        <v>37</v>
      </c>
      <c r="H198" s="57">
        <v>25</v>
      </c>
      <c r="I198" s="22">
        <v>29</v>
      </c>
      <c r="J198" s="18"/>
      <c r="K198" s="22"/>
      <c r="L198" s="18"/>
      <c r="M198" s="22"/>
      <c r="N198" s="18"/>
      <c r="O198" s="22"/>
      <c r="P198" s="57">
        <v>10</v>
      </c>
      <c r="Q198" s="22">
        <v>27</v>
      </c>
      <c r="R198" s="57">
        <v>2</v>
      </c>
      <c r="S198" s="22">
        <v>4</v>
      </c>
      <c r="T198" s="17">
        <f t="shared" si="8"/>
        <v>97</v>
      </c>
    </row>
    <row r="199" spans="1:20" x14ac:dyDescent="0.25">
      <c r="A199" s="38">
        <v>6</v>
      </c>
      <c r="B199" s="91" t="s">
        <v>638</v>
      </c>
      <c r="C199" s="40">
        <v>12</v>
      </c>
      <c r="D199" s="18"/>
      <c r="E199" s="22"/>
      <c r="F199" s="57">
        <v>154</v>
      </c>
      <c r="G199" s="22">
        <v>22</v>
      </c>
      <c r="H199" s="57">
        <v>21</v>
      </c>
      <c r="I199" s="22">
        <v>31</v>
      </c>
      <c r="J199" s="57"/>
      <c r="K199" s="22"/>
      <c r="L199" s="57"/>
      <c r="M199" s="22"/>
      <c r="N199" s="57"/>
      <c r="O199" s="22"/>
      <c r="P199" s="57">
        <v>6</v>
      </c>
      <c r="Q199" s="22">
        <v>13</v>
      </c>
      <c r="R199" s="57">
        <v>5</v>
      </c>
      <c r="S199" s="22">
        <v>5</v>
      </c>
      <c r="T199" s="17">
        <f t="shared" si="8"/>
        <v>71</v>
      </c>
    </row>
    <row r="200" spans="1:20" x14ac:dyDescent="0.25">
      <c r="A200" s="38">
        <v>7</v>
      </c>
      <c r="B200" s="91" t="s">
        <v>639</v>
      </c>
      <c r="C200" s="40">
        <v>12</v>
      </c>
      <c r="D200" s="18"/>
      <c r="E200" s="22"/>
      <c r="F200" s="57">
        <v>156</v>
      </c>
      <c r="G200" s="22">
        <v>23</v>
      </c>
      <c r="H200" s="57">
        <v>24</v>
      </c>
      <c r="I200" s="22">
        <v>37</v>
      </c>
      <c r="J200" s="57"/>
      <c r="K200" s="22"/>
      <c r="L200" s="57"/>
      <c r="M200" s="22"/>
      <c r="N200" s="57"/>
      <c r="O200" s="22"/>
      <c r="P200" s="57">
        <v>0</v>
      </c>
      <c r="Q200" s="22">
        <v>4</v>
      </c>
      <c r="R200" s="57">
        <v>8</v>
      </c>
      <c r="S200" s="22">
        <v>10</v>
      </c>
      <c r="T200" s="17">
        <f t="shared" si="8"/>
        <v>74</v>
      </c>
    </row>
    <row r="201" spans="1:20" x14ac:dyDescent="0.25">
      <c r="A201" s="38">
        <v>8</v>
      </c>
      <c r="B201" s="52"/>
      <c r="C201" s="40"/>
      <c r="D201" s="18"/>
      <c r="E201" s="22"/>
      <c r="F201" s="18"/>
      <c r="G201" s="22"/>
      <c r="H201" s="18"/>
      <c r="I201" s="22"/>
      <c r="J201" s="18"/>
      <c r="K201" s="22"/>
      <c r="L201" s="18"/>
      <c r="M201" s="22"/>
      <c r="N201" s="18"/>
      <c r="O201" s="22"/>
      <c r="P201" s="18"/>
      <c r="Q201" s="22"/>
      <c r="R201" s="18"/>
      <c r="S201" s="22"/>
      <c r="T201" s="17"/>
    </row>
    <row r="202" spans="1:20" x14ac:dyDescent="0.25">
      <c r="A202" s="38">
        <v>9</v>
      </c>
      <c r="B202" s="52"/>
      <c r="C202" s="40"/>
      <c r="D202" s="18"/>
      <c r="E202" s="22"/>
      <c r="F202" s="18"/>
      <c r="G202" s="22"/>
      <c r="H202" s="18"/>
      <c r="I202" s="22"/>
      <c r="J202" s="18"/>
      <c r="K202" s="22"/>
      <c r="L202" s="18"/>
      <c r="M202" s="22"/>
      <c r="N202" s="18"/>
      <c r="O202" s="22"/>
      <c r="P202" s="18"/>
      <c r="Q202" s="22"/>
      <c r="R202" s="18"/>
      <c r="S202" s="22"/>
      <c r="T202" s="17"/>
    </row>
    <row r="203" spans="1:20" x14ac:dyDescent="0.25">
      <c r="A203" s="38">
        <v>10</v>
      </c>
      <c r="B203" s="52"/>
      <c r="C203" s="40"/>
      <c r="D203" s="18"/>
      <c r="E203" s="22"/>
      <c r="F203" s="18"/>
      <c r="G203" s="22"/>
      <c r="H203" s="18"/>
      <c r="I203" s="22"/>
      <c r="J203" s="18"/>
      <c r="K203" s="22"/>
      <c r="L203" s="18"/>
      <c r="M203" s="22"/>
      <c r="N203" s="18"/>
      <c r="O203" s="22"/>
      <c r="P203" s="18"/>
      <c r="Q203" s="22"/>
      <c r="R203" s="18"/>
      <c r="S203" s="22"/>
      <c r="T203" s="17"/>
    </row>
    <row r="204" spans="1:20" x14ac:dyDescent="0.25">
      <c r="A204" s="38">
        <v>11</v>
      </c>
      <c r="B204" s="52"/>
      <c r="C204" s="40"/>
      <c r="D204" s="18"/>
      <c r="E204" s="22"/>
      <c r="F204" s="18"/>
      <c r="G204" s="22"/>
      <c r="H204" s="18"/>
      <c r="I204" s="22"/>
      <c r="J204" s="18"/>
      <c r="K204" s="22"/>
      <c r="L204" s="18"/>
      <c r="M204" s="22"/>
      <c r="N204" s="18"/>
      <c r="O204" s="22"/>
      <c r="P204" s="18"/>
      <c r="Q204" s="22"/>
      <c r="R204" s="18"/>
      <c r="S204" s="22"/>
      <c r="T204" s="17"/>
    </row>
    <row r="205" spans="1:20" x14ac:dyDescent="0.25">
      <c r="A205" s="38">
        <v>12</v>
      </c>
      <c r="B205" s="18"/>
      <c r="C205" s="40"/>
      <c r="D205" s="18"/>
      <c r="E205" s="22"/>
      <c r="F205" s="18"/>
      <c r="G205" s="22"/>
      <c r="H205" s="18"/>
      <c r="I205" s="22"/>
      <c r="J205" s="18"/>
      <c r="K205" s="22"/>
      <c r="L205" s="18"/>
      <c r="M205" s="22"/>
      <c r="N205" s="18"/>
      <c r="O205" s="22"/>
      <c r="P205" s="18"/>
      <c r="Q205" s="22"/>
      <c r="R205" s="18"/>
      <c r="S205" s="22"/>
      <c r="T205" s="17"/>
    </row>
    <row r="206" spans="1:20" x14ac:dyDescent="0.25">
      <c r="A206" s="38">
        <v>13</v>
      </c>
      <c r="B206" s="18"/>
      <c r="C206" s="40"/>
      <c r="D206" s="18"/>
      <c r="E206" s="22"/>
      <c r="F206" s="18"/>
      <c r="G206" s="22"/>
      <c r="H206" s="18"/>
      <c r="I206" s="22"/>
      <c r="J206" s="18"/>
      <c r="K206" s="22"/>
      <c r="L206" s="18"/>
      <c r="M206" s="22"/>
      <c r="N206" s="18"/>
      <c r="O206" s="22"/>
      <c r="P206" s="18"/>
      <c r="Q206" s="22"/>
      <c r="R206" s="18"/>
      <c r="S206" s="22"/>
      <c r="T206" s="17"/>
    </row>
    <row r="207" spans="1:20" x14ac:dyDescent="0.25">
      <c r="A207" s="38">
        <v>14</v>
      </c>
      <c r="B207" s="18"/>
      <c r="C207" s="40"/>
      <c r="D207" s="18"/>
      <c r="E207" s="22"/>
      <c r="F207" s="18"/>
      <c r="G207" s="22"/>
      <c r="H207" s="18"/>
      <c r="I207" s="22"/>
      <c r="J207" s="18"/>
      <c r="K207" s="22"/>
      <c r="L207" s="18"/>
      <c r="M207" s="22"/>
      <c r="N207" s="18"/>
      <c r="O207" s="22"/>
      <c r="P207" s="18"/>
      <c r="Q207" s="22"/>
      <c r="R207" s="18"/>
      <c r="S207" s="22"/>
      <c r="T207" s="17"/>
    </row>
    <row r="208" spans="1:20" x14ac:dyDescent="0.25">
      <c r="A208" s="38">
        <v>15</v>
      </c>
      <c r="B208" s="18"/>
      <c r="C208" s="40"/>
      <c r="D208" s="18"/>
      <c r="E208" s="22"/>
      <c r="F208" s="18"/>
      <c r="G208" s="22"/>
      <c r="H208" s="18"/>
      <c r="I208" s="22"/>
      <c r="J208" s="18"/>
      <c r="K208" s="22"/>
      <c r="L208" s="18"/>
      <c r="M208" s="22"/>
      <c r="N208" s="18"/>
      <c r="O208" s="22"/>
      <c r="P208" s="18"/>
      <c r="Q208" s="22"/>
      <c r="R208" s="18"/>
      <c r="S208" s="22"/>
      <c r="T208" s="17"/>
    </row>
    <row r="209" spans="1:21" x14ac:dyDescent="0.25">
      <c r="A209" s="38">
        <v>16</v>
      </c>
      <c r="B209" s="18"/>
      <c r="C209" s="40"/>
      <c r="D209" s="18"/>
      <c r="E209" s="22"/>
      <c r="F209" s="18"/>
      <c r="G209" s="22"/>
      <c r="H209" s="18"/>
      <c r="I209" s="22"/>
      <c r="J209" s="18"/>
      <c r="K209" s="22"/>
      <c r="L209" s="18"/>
      <c r="M209" s="22"/>
      <c r="N209" s="18"/>
      <c r="O209" s="22"/>
      <c r="P209" s="18"/>
      <c r="Q209" s="22"/>
      <c r="R209" s="18"/>
      <c r="S209" s="22"/>
      <c r="T209" s="17"/>
    </row>
    <row r="210" spans="1:21" ht="18.75" x14ac:dyDescent="0.25">
      <c r="A210" s="117" t="s">
        <v>415</v>
      </c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9"/>
      <c r="T210" s="16">
        <f>T194+T195+T196+T197+T198+T199+T200</f>
        <v>740</v>
      </c>
    </row>
    <row r="211" spans="1:21" ht="20.25" x14ac:dyDescent="0.25">
      <c r="A211" s="114" t="s">
        <v>416</v>
      </c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6"/>
      <c r="T211" s="42">
        <f>T192+T210</f>
        <v>1359</v>
      </c>
    </row>
    <row r="212" spans="1:2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</row>
    <row r="213" spans="1:21" x14ac:dyDescent="0.25">
      <c r="A213" s="19"/>
      <c r="B213" s="20" t="s">
        <v>640</v>
      </c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</row>
    <row r="214" spans="1:21" x14ac:dyDescent="0.25">
      <c r="A214" s="19"/>
      <c r="B214" s="20" t="s">
        <v>603</v>
      </c>
      <c r="C214" s="20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</row>
    <row r="215" spans="1:21" x14ac:dyDescent="0.25">
      <c r="A215" s="19"/>
      <c r="B215" s="20" t="s">
        <v>144</v>
      </c>
      <c r="C215" s="20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</row>
    <row r="216" spans="1:21" ht="18.75" x14ac:dyDescent="0.25">
      <c r="A216" s="122" t="s">
        <v>389</v>
      </c>
      <c r="B216" s="140"/>
      <c r="C216" s="140"/>
      <c r="D216" s="140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140"/>
    </row>
    <row r="217" spans="1:2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1" ht="18.75" x14ac:dyDescent="0.25">
      <c r="A218" s="122" t="s">
        <v>390</v>
      </c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</row>
    <row r="219" spans="1:21" ht="18.75" x14ac:dyDescent="0.25">
      <c r="A219" s="122" t="s">
        <v>391</v>
      </c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</row>
    <row r="220" spans="1:21" ht="19.5" x14ac:dyDescent="0.25">
      <c r="A220" s="123" t="s">
        <v>417</v>
      </c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</row>
    <row r="221" spans="1:21" ht="18.75" x14ac:dyDescent="0.25">
      <c r="A221" s="124" t="s">
        <v>611</v>
      </c>
      <c r="B221" s="124"/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4"/>
      <c r="R221" s="124"/>
      <c r="S221" s="124"/>
      <c r="T221" s="124"/>
      <c r="U221" s="124"/>
    </row>
    <row r="222" spans="1:21" x14ac:dyDescent="0.25">
      <c r="A222" s="11"/>
      <c r="B222" s="125" t="s">
        <v>392</v>
      </c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</row>
    <row r="223" spans="1:21" x14ac:dyDescent="0.25">
      <c r="A223" s="11"/>
      <c r="B223" s="125" t="s">
        <v>469</v>
      </c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</row>
    <row r="224" spans="1:21" x14ac:dyDescent="0.25">
      <c r="A224" s="126" t="s">
        <v>612</v>
      </c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</row>
    <row r="225" spans="1:20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</row>
    <row r="226" spans="1:20" x14ac:dyDescent="0.25">
      <c r="A226" s="138" t="s">
        <v>393</v>
      </c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</row>
    <row r="227" spans="1:20" ht="86.25" customHeight="1" x14ac:dyDescent="0.25">
      <c r="A227" s="130" t="s">
        <v>394</v>
      </c>
      <c r="B227" s="132" t="s">
        <v>421</v>
      </c>
      <c r="C227" s="130" t="s">
        <v>395</v>
      </c>
      <c r="D227" s="134" t="s">
        <v>396</v>
      </c>
      <c r="E227" s="135"/>
      <c r="F227" s="134" t="s">
        <v>397</v>
      </c>
      <c r="G227" s="135"/>
      <c r="H227" s="134" t="s">
        <v>398</v>
      </c>
      <c r="I227" s="135"/>
      <c r="J227" s="139" t="s">
        <v>401</v>
      </c>
      <c r="K227" s="139"/>
      <c r="L227" s="139" t="s">
        <v>402</v>
      </c>
      <c r="M227" s="139"/>
      <c r="N227" s="139" t="s">
        <v>403</v>
      </c>
      <c r="O227" s="139"/>
      <c r="P227" s="134" t="s">
        <v>7</v>
      </c>
      <c r="Q227" s="135"/>
      <c r="R227" s="134" t="s">
        <v>399</v>
      </c>
      <c r="S227" s="135"/>
      <c r="T227" s="136" t="s">
        <v>400</v>
      </c>
    </row>
    <row r="228" spans="1:20" x14ac:dyDescent="0.25">
      <c r="A228" s="131"/>
      <c r="B228" s="133"/>
      <c r="C228" s="131"/>
      <c r="D228" s="7" t="s">
        <v>404</v>
      </c>
      <c r="E228" s="21" t="s">
        <v>3</v>
      </c>
      <c r="F228" s="7" t="s">
        <v>404</v>
      </c>
      <c r="G228" s="21" t="s">
        <v>3</v>
      </c>
      <c r="H228" s="7" t="s">
        <v>404</v>
      </c>
      <c r="I228" s="21" t="s">
        <v>3</v>
      </c>
      <c r="J228" s="7" t="s">
        <v>404</v>
      </c>
      <c r="K228" s="21" t="s">
        <v>3</v>
      </c>
      <c r="L228" s="7" t="s">
        <v>404</v>
      </c>
      <c r="M228" s="21" t="s">
        <v>3</v>
      </c>
      <c r="N228" s="7" t="s">
        <v>404</v>
      </c>
      <c r="O228" s="21" t="s">
        <v>3</v>
      </c>
      <c r="P228" s="7" t="s">
        <v>404</v>
      </c>
      <c r="Q228" s="21" t="s">
        <v>3</v>
      </c>
      <c r="R228" s="7" t="s">
        <v>404</v>
      </c>
      <c r="S228" s="21" t="s">
        <v>3</v>
      </c>
      <c r="T228" s="137"/>
    </row>
    <row r="229" spans="1:20" ht="16.5" x14ac:dyDescent="0.25">
      <c r="A229" s="38">
        <v>1</v>
      </c>
      <c r="B229" s="91" t="s">
        <v>641</v>
      </c>
      <c r="C229" s="38">
        <v>12</v>
      </c>
      <c r="D229" s="38"/>
      <c r="E229" s="22"/>
      <c r="F229" s="38">
        <v>173</v>
      </c>
      <c r="G229" s="22">
        <v>21</v>
      </c>
      <c r="H229" s="38">
        <v>24</v>
      </c>
      <c r="I229" s="22">
        <v>32</v>
      </c>
      <c r="J229" s="38"/>
      <c r="K229" s="22"/>
      <c r="L229" s="38"/>
      <c r="M229" s="22"/>
      <c r="N229" s="38"/>
      <c r="O229" s="22"/>
      <c r="P229" s="13">
        <v>5</v>
      </c>
      <c r="Q229" s="22">
        <v>20</v>
      </c>
      <c r="R229" s="38">
        <v>0</v>
      </c>
      <c r="S229" s="22">
        <v>0</v>
      </c>
      <c r="T229" s="14">
        <f>S229+Q229+I229+G229</f>
        <v>73</v>
      </c>
    </row>
    <row r="230" spans="1:20" ht="16.5" x14ac:dyDescent="0.25">
      <c r="A230" s="38">
        <v>2</v>
      </c>
      <c r="B230" s="91" t="s">
        <v>642</v>
      </c>
      <c r="C230" s="38">
        <v>13</v>
      </c>
      <c r="D230" s="38"/>
      <c r="E230" s="22"/>
      <c r="F230" s="38">
        <v>190</v>
      </c>
      <c r="G230" s="22">
        <v>23</v>
      </c>
      <c r="H230" s="38">
        <v>28</v>
      </c>
      <c r="I230" s="22">
        <v>34</v>
      </c>
      <c r="J230" s="38"/>
      <c r="K230" s="22"/>
      <c r="L230" s="38"/>
      <c r="M230" s="22"/>
      <c r="N230" s="38"/>
      <c r="O230" s="22"/>
      <c r="P230" s="13">
        <v>4</v>
      </c>
      <c r="Q230" s="22">
        <v>18</v>
      </c>
      <c r="R230" s="38">
        <v>8</v>
      </c>
      <c r="S230" s="22">
        <v>30</v>
      </c>
      <c r="T230" s="14">
        <f t="shared" ref="T230:T235" si="9">S230+Q230+I230+G230</f>
        <v>105</v>
      </c>
    </row>
    <row r="231" spans="1:20" ht="16.5" x14ac:dyDescent="0.25">
      <c r="A231" s="38">
        <v>3</v>
      </c>
      <c r="B231" s="91" t="s">
        <v>643</v>
      </c>
      <c r="C231" s="38">
        <v>11</v>
      </c>
      <c r="D231" s="15"/>
      <c r="E231" s="22"/>
      <c r="F231" s="38">
        <v>174</v>
      </c>
      <c r="G231" s="22">
        <v>27</v>
      </c>
      <c r="H231" s="38">
        <v>24</v>
      </c>
      <c r="I231" s="22">
        <v>37</v>
      </c>
      <c r="J231" s="38"/>
      <c r="K231" s="22"/>
      <c r="L231" s="38"/>
      <c r="M231" s="22"/>
      <c r="N231" s="38"/>
      <c r="O231" s="22"/>
      <c r="P231" s="13">
        <v>-2</v>
      </c>
      <c r="Q231" s="22">
        <v>5</v>
      </c>
      <c r="R231" s="38">
        <v>8</v>
      </c>
      <c r="S231" s="22">
        <v>44</v>
      </c>
      <c r="T231" s="14">
        <f t="shared" si="9"/>
        <v>113</v>
      </c>
    </row>
    <row r="232" spans="1:20" ht="16.5" x14ac:dyDescent="0.25">
      <c r="A232" s="38">
        <v>4</v>
      </c>
      <c r="B232" s="91" t="s">
        <v>644</v>
      </c>
      <c r="C232" s="38">
        <v>12</v>
      </c>
      <c r="D232" s="38"/>
      <c r="E232" s="22"/>
      <c r="F232" s="38">
        <v>169</v>
      </c>
      <c r="G232" s="22">
        <v>19</v>
      </c>
      <c r="H232" s="38">
        <v>27</v>
      </c>
      <c r="I232" s="22">
        <v>38</v>
      </c>
      <c r="J232" s="38"/>
      <c r="K232" s="22"/>
      <c r="L232" s="38"/>
      <c r="M232" s="22"/>
      <c r="N232" s="38"/>
      <c r="O232" s="22"/>
      <c r="P232" s="13">
        <v>4</v>
      </c>
      <c r="Q232" s="22">
        <v>18</v>
      </c>
      <c r="R232" s="38">
        <v>5</v>
      </c>
      <c r="S232" s="22">
        <v>25</v>
      </c>
      <c r="T232" s="14">
        <f t="shared" si="9"/>
        <v>100</v>
      </c>
    </row>
    <row r="233" spans="1:20" ht="16.5" x14ac:dyDescent="0.25">
      <c r="A233" s="38">
        <v>5</v>
      </c>
      <c r="B233" s="91" t="s">
        <v>645</v>
      </c>
      <c r="C233" s="38">
        <v>11</v>
      </c>
      <c r="D233" s="38"/>
      <c r="E233" s="22"/>
      <c r="F233" s="38">
        <v>177</v>
      </c>
      <c r="G233" s="22">
        <v>28</v>
      </c>
      <c r="H233" s="38">
        <v>27</v>
      </c>
      <c r="I233" s="22">
        <v>43</v>
      </c>
      <c r="J233" s="38"/>
      <c r="K233" s="22"/>
      <c r="L233" s="38"/>
      <c r="M233" s="22"/>
      <c r="N233" s="38"/>
      <c r="O233" s="22"/>
      <c r="P233" s="13">
        <v>7</v>
      </c>
      <c r="Q233" s="22">
        <v>30</v>
      </c>
      <c r="R233" s="38">
        <v>5</v>
      </c>
      <c r="S233" s="22">
        <v>29</v>
      </c>
      <c r="T233" s="14">
        <f t="shared" si="9"/>
        <v>130</v>
      </c>
    </row>
    <row r="234" spans="1:20" ht="16.5" x14ac:dyDescent="0.25">
      <c r="A234" s="38">
        <v>6</v>
      </c>
      <c r="B234" s="91" t="s">
        <v>646</v>
      </c>
      <c r="C234" s="38">
        <v>12</v>
      </c>
      <c r="D234" s="38"/>
      <c r="E234" s="22"/>
      <c r="F234" s="38">
        <v>179</v>
      </c>
      <c r="G234" s="22">
        <v>24</v>
      </c>
      <c r="H234" s="38">
        <v>21</v>
      </c>
      <c r="I234" s="22">
        <v>26</v>
      </c>
      <c r="J234" s="38"/>
      <c r="K234" s="22"/>
      <c r="L234" s="38"/>
      <c r="M234" s="22"/>
      <c r="N234" s="38"/>
      <c r="O234" s="22"/>
      <c r="P234" s="13">
        <v>5</v>
      </c>
      <c r="Q234" s="22">
        <v>20</v>
      </c>
      <c r="R234" s="38">
        <v>0</v>
      </c>
      <c r="S234" s="22">
        <v>0</v>
      </c>
      <c r="T234" s="14">
        <f t="shared" si="9"/>
        <v>70</v>
      </c>
    </row>
    <row r="235" spans="1:20" ht="16.5" x14ac:dyDescent="0.25">
      <c r="A235" s="38">
        <v>7</v>
      </c>
      <c r="B235" s="91" t="s">
        <v>647</v>
      </c>
      <c r="C235" s="38">
        <v>12</v>
      </c>
      <c r="D235" s="38"/>
      <c r="E235" s="22"/>
      <c r="F235" s="38">
        <v>167</v>
      </c>
      <c r="G235" s="22">
        <v>18</v>
      </c>
      <c r="H235" s="38">
        <v>28</v>
      </c>
      <c r="I235" s="22">
        <v>40</v>
      </c>
      <c r="J235" s="38"/>
      <c r="K235" s="22"/>
      <c r="L235" s="38"/>
      <c r="M235" s="22"/>
      <c r="N235" s="38"/>
      <c r="O235" s="22"/>
      <c r="P235" s="13">
        <v>3</v>
      </c>
      <c r="Q235" s="22">
        <v>16</v>
      </c>
      <c r="R235" s="38">
        <v>10</v>
      </c>
      <c r="S235" s="22">
        <v>45</v>
      </c>
      <c r="T235" s="14">
        <f t="shared" si="9"/>
        <v>119</v>
      </c>
    </row>
    <row r="236" spans="1:20" ht="16.5" x14ac:dyDescent="0.25">
      <c r="A236" s="38">
        <v>8</v>
      </c>
      <c r="B236" s="12"/>
      <c r="C236" s="38"/>
      <c r="D236" s="38"/>
      <c r="E236" s="22"/>
      <c r="F236" s="38"/>
      <c r="G236" s="22"/>
      <c r="H236" s="38"/>
      <c r="I236" s="22"/>
      <c r="J236" s="38"/>
      <c r="K236" s="22"/>
      <c r="L236" s="38"/>
      <c r="M236" s="22"/>
      <c r="N236" s="38"/>
      <c r="O236" s="22"/>
      <c r="P236" s="13"/>
      <c r="Q236" s="22"/>
      <c r="R236" s="38"/>
      <c r="S236" s="22"/>
      <c r="T236" s="14"/>
    </row>
    <row r="237" spans="1:20" ht="16.5" x14ac:dyDescent="0.25">
      <c r="A237" s="38">
        <v>9</v>
      </c>
      <c r="B237" s="12"/>
      <c r="C237" s="38"/>
      <c r="D237" s="38"/>
      <c r="E237" s="22"/>
      <c r="F237" s="38"/>
      <c r="G237" s="22"/>
      <c r="H237" s="38"/>
      <c r="I237" s="22"/>
      <c r="J237" s="38"/>
      <c r="K237" s="22"/>
      <c r="L237" s="38"/>
      <c r="M237" s="22"/>
      <c r="N237" s="38"/>
      <c r="O237" s="22"/>
      <c r="P237" s="13"/>
      <c r="Q237" s="22"/>
      <c r="R237" s="38"/>
      <c r="S237" s="22"/>
      <c r="T237" s="14"/>
    </row>
    <row r="238" spans="1:20" ht="16.5" x14ac:dyDescent="0.25">
      <c r="A238" s="38">
        <v>10</v>
      </c>
      <c r="B238" s="12"/>
      <c r="C238" s="38"/>
      <c r="D238" s="38"/>
      <c r="E238" s="22"/>
      <c r="F238" s="38"/>
      <c r="G238" s="22"/>
      <c r="H238" s="38"/>
      <c r="I238" s="22"/>
      <c r="J238" s="38"/>
      <c r="K238" s="22"/>
      <c r="L238" s="38"/>
      <c r="M238" s="22"/>
      <c r="N238" s="38"/>
      <c r="O238" s="22"/>
      <c r="P238" s="13"/>
      <c r="Q238" s="22"/>
      <c r="R238" s="38"/>
      <c r="S238" s="22"/>
      <c r="T238" s="14"/>
    </row>
    <row r="239" spans="1:20" ht="16.5" x14ac:dyDescent="0.25">
      <c r="A239" s="38">
        <v>11</v>
      </c>
      <c r="B239" s="12"/>
      <c r="C239" s="38"/>
      <c r="D239" s="38"/>
      <c r="E239" s="22"/>
      <c r="F239" s="38"/>
      <c r="G239" s="22"/>
      <c r="H239" s="38"/>
      <c r="I239" s="22"/>
      <c r="J239" s="38"/>
      <c r="K239" s="22"/>
      <c r="L239" s="38"/>
      <c r="M239" s="22"/>
      <c r="N239" s="38"/>
      <c r="O239" s="22"/>
      <c r="P239" s="13"/>
      <c r="Q239" s="22"/>
      <c r="R239" s="38"/>
      <c r="S239" s="22"/>
      <c r="T239" s="14"/>
    </row>
    <row r="240" spans="1:20" ht="16.5" x14ac:dyDescent="0.25">
      <c r="A240" s="38">
        <v>12</v>
      </c>
      <c r="B240" s="12"/>
      <c r="C240" s="38"/>
      <c r="D240" s="38"/>
      <c r="E240" s="22"/>
      <c r="F240" s="38"/>
      <c r="G240" s="22"/>
      <c r="H240" s="38"/>
      <c r="I240" s="22"/>
      <c r="J240" s="38"/>
      <c r="K240" s="22"/>
      <c r="L240" s="38"/>
      <c r="M240" s="22"/>
      <c r="N240" s="38"/>
      <c r="O240" s="22"/>
      <c r="P240" s="13"/>
      <c r="Q240" s="22"/>
      <c r="R240" s="38"/>
      <c r="S240" s="22"/>
      <c r="T240" s="14"/>
    </row>
    <row r="241" spans="1:20" ht="16.5" x14ac:dyDescent="0.25">
      <c r="A241" s="38">
        <v>13</v>
      </c>
      <c r="B241" s="12"/>
      <c r="C241" s="38"/>
      <c r="D241" s="38"/>
      <c r="E241" s="22"/>
      <c r="F241" s="38"/>
      <c r="G241" s="22"/>
      <c r="H241" s="38"/>
      <c r="I241" s="22"/>
      <c r="J241" s="38"/>
      <c r="K241" s="22"/>
      <c r="L241" s="38"/>
      <c r="M241" s="22"/>
      <c r="N241" s="38"/>
      <c r="O241" s="22"/>
      <c r="P241" s="13"/>
      <c r="Q241" s="22"/>
      <c r="R241" s="38"/>
      <c r="S241" s="22"/>
      <c r="T241" s="14"/>
    </row>
    <row r="242" spans="1:20" ht="16.5" x14ac:dyDescent="0.25">
      <c r="A242" s="38">
        <v>14</v>
      </c>
      <c r="B242" s="12"/>
      <c r="C242" s="38"/>
      <c r="D242" s="38"/>
      <c r="E242" s="22"/>
      <c r="F242" s="38"/>
      <c r="G242" s="22"/>
      <c r="H242" s="38"/>
      <c r="I242" s="22"/>
      <c r="J242" s="38"/>
      <c r="K242" s="22"/>
      <c r="L242" s="38"/>
      <c r="M242" s="22"/>
      <c r="N242" s="38"/>
      <c r="O242" s="22"/>
      <c r="P242" s="13"/>
      <c r="Q242" s="22"/>
      <c r="R242" s="38"/>
      <c r="S242" s="22"/>
      <c r="T242" s="14"/>
    </row>
    <row r="243" spans="1:20" ht="16.5" x14ac:dyDescent="0.25">
      <c r="A243" s="38">
        <v>15</v>
      </c>
      <c r="B243" s="12"/>
      <c r="C243" s="38"/>
      <c r="D243" s="38"/>
      <c r="E243" s="22"/>
      <c r="F243" s="38"/>
      <c r="G243" s="22"/>
      <c r="H243" s="38"/>
      <c r="I243" s="22"/>
      <c r="J243" s="38"/>
      <c r="K243" s="22"/>
      <c r="L243" s="38"/>
      <c r="M243" s="22"/>
      <c r="N243" s="38"/>
      <c r="O243" s="22"/>
      <c r="P243" s="13"/>
      <c r="Q243" s="22"/>
      <c r="R243" s="38"/>
      <c r="S243" s="22"/>
      <c r="T243" s="14"/>
    </row>
    <row r="244" spans="1:20" ht="16.5" x14ac:dyDescent="0.25">
      <c r="A244" s="38">
        <v>16</v>
      </c>
      <c r="B244" s="12"/>
      <c r="C244" s="38"/>
      <c r="D244" s="38"/>
      <c r="E244" s="22"/>
      <c r="F244" s="38"/>
      <c r="G244" s="22"/>
      <c r="H244" s="38"/>
      <c r="I244" s="22"/>
      <c r="J244" s="38"/>
      <c r="K244" s="22"/>
      <c r="L244" s="38"/>
      <c r="M244" s="22"/>
      <c r="N244" s="38"/>
      <c r="O244" s="22"/>
      <c r="P244" s="13"/>
      <c r="Q244" s="22"/>
      <c r="R244" s="38"/>
      <c r="S244" s="22"/>
      <c r="T244" s="14"/>
    </row>
    <row r="245" spans="1:20" ht="18.75" x14ac:dyDescent="0.25">
      <c r="A245" s="117" t="s">
        <v>414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9"/>
      <c r="T245" s="16">
        <f>T229+T230+T231+T232+T233+T234+T235</f>
        <v>710</v>
      </c>
    </row>
    <row r="246" spans="1:20" x14ac:dyDescent="0.25">
      <c r="A246" s="120" t="s">
        <v>405</v>
      </c>
      <c r="B246" s="121"/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</row>
    <row r="247" spans="1:20" x14ac:dyDescent="0.25">
      <c r="A247" s="38">
        <v>1</v>
      </c>
      <c r="B247" s="91" t="s">
        <v>648</v>
      </c>
      <c r="C247" s="38">
        <v>12</v>
      </c>
      <c r="D247" s="38"/>
      <c r="E247" s="22"/>
      <c r="F247" s="38">
        <v>165</v>
      </c>
      <c r="G247" s="22">
        <v>27</v>
      </c>
      <c r="H247" s="38">
        <v>20</v>
      </c>
      <c r="I247" s="22">
        <v>29</v>
      </c>
      <c r="J247" s="38"/>
      <c r="K247" s="22"/>
      <c r="L247" s="38"/>
      <c r="M247" s="22"/>
      <c r="N247" s="38"/>
      <c r="O247" s="22"/>
      <c r="P247" s="13">
        <v>4</v>
      </c>
      <c r="Q247" s="22">
        <v>9</v>
      </c>
      <c r="R247" s="38">
        <v>10</v>
      </c>
      <c r="S247" s="22">
        <v>14</v>
      </c>
      <c r="T247" s="17">
        <f>S247+Q247+I247+G247</f>
        <v>79</v>
      </c>
    </row>
    <row r="248" spans="1:20" x14ac:dyDescent="0.25">
      <c r="A248" s="38">
        <v>2</v>
      </c>
      <c r="B248" s="91" t="s">
        <v>649</v>
      </c>
      <c r="C248" s="38">
        <v>12</v>
      </c>
      <c r="D248" s="38"/>
      <c r="E248" s="22"/>
      <c r="F248" s="38">
        <v>177</v>
      </c>
      <c r="G248" s="22">
        <v>33</v>
      </c>
      <c r="H248" s="38">
        <v>21</v>
      </c>
      <c r="I248" s="22">
        <v>31</v>
      </c>
      <c r="J248" s="38"/>
      <c r="K248" s="22"/>
      <c r="L248" s="38"/>
      <c r="M248" s="22"/>
      <c r="N248" s="38"/>
      <c r="O248" s="22"/>
      <c r="P248" s="13">
        <v>3</v>
      </c>
      <c r="Q248" s="22">
        <v>7</v>
      </c>
      <c r="R248" s="38">
        <v>7</v>
      </c>
      <c r="S248" s="22">
        <v>8</v>
      </c>
      <c r="T248" s="17">
        <f t="shared" ref="T248:T253" si="10">S248+Q248+I248+G248</f>
        <v>79</v>
      </c>
    </row>
    <row r="249" spans="1:20" x14ac:dyDescent="0.25">
      <c r="A249" s="38">
        <v>3</v>
      </c>
      <c r="B249" s="91" t="s">
        <v>650</v>
      </c>
      <c r="C249" s="38">
        <v>12</v>
      </c>
      <c r="D249" s="38"/>
      <c r="E249" s="22"/>
      <c r="F249" s="38">
        <v>175</v>
      </c>
      <c r="G249" s="22">
        <v>32</v>
      </c>
      <c r="H249" s="38">
        <v>23</v>
      </c>
      <c r="I249" s="22">
        <v>35</v>
      </c>
      <c r="J249" s="38"/>
      <c r="K249" s="22"/>
      <c r="L249" s="38"/>
      <c r="M249" s="22"/>
      <c r="N249" s="38"/>
      <c r="O249" s="22"/>
      <c r="P249" s="13">
        <v>11</v>
      </c>
      <c r="Q249" s="22">
        <v>26</v>
      </c>
      <c r="R249" s="38">
        <v>11</v>
      </c>
      <c r="S249" s="22">
        <v>16</v>
      </c>
      <c r="T249" s="17">
        <f t="shared" si="10"/>
        <v>109</v>
      </c>
    </row>
    <row r="250" spans="1:20" x14ac:dyDescent="0.25">
      <c r="A250" s="38">
        <v>4</v>
      </c>
      <c r="B250" s="91" t="s">
        <v>651</v>
      </c>
      <c r="C250" s="38">
        <v>12</v>
      </c>
      <c r="D250" s="38"/>
      <c r="E250" s="22"/>
      <c r="F250" s="38">
        <v>163</v>
      </c>
      <c r="G250" s="22">
        <v>27</v>
      </c>
      <c r="H250" s="38">
        <v>20</v>
      </c>
      <c r="I250" s="22">
        <v>29</v>
      </c>
      <c r="J250" s="38"/>
      <c r="K250" s="22"/>
      <c r="L250" s="38"/>
      <c r="M250" s="22"/>
      <c r="N250" s="38"/>
      <c r="O250" s="22"/>
      <c r="P250" s="13">
        <v>0</v>
      </c>
      <c r="Q250" s="22">
        <v>4</v>
      </c>
      <c r="R250" s="38">
        <v>6</v>
      </c>
      <c r="S250" s="22">
        <v>6</v>
      </c>
      <c r="T250" s="17">
        <f t="shared" si="10"/>
        <v>66</v>
      </c>
    </row>
    <row r="251" spans="1:20" x14ac:dyDescent="0.25">
      <c r="A251" s="38">
        <v>5</v>
      </c>
      <c r="B251" s="91" t="s">
        <v>652</v>
      </c>
      <c r="C251" s="40">
        <v>11</v>
      </c>
      <c r="D251" s="18"/>
      <c r="E251" s="22"/>
      <c r="F251" s="57">
        <v>171</v>
      </c>
      <c r="G251" s="22">
        <v>27</v>
      </c>
      <c r="H251" s="57">
        <v>25</v>
      </c>
      <c r="I251" s="22">
        <v>29</v>
      </c>
      <c r="J251" s="18"/>
      <c r="K251" s="22"/>
      <c r="L251" s="18"/>
      <c r="M251" s="22"/>
      <c r="N251" s="18"/>
      <c r="O251" s="22"/>
      <c r="P251" s="57">
        <v>9</v>
      </c>
      <c r="Q251" s="22">
        <v>20</v>
      </c>
      <c r="R251" s="57">
        <v>4</v>
      </c>
      <c r="S251" s="22">
        <v>8</v>
      </c>
      <c r="T251" s="17">
        <f t="shared" si="10"/>
        <v>84</v>
      </c>
    </row>
    <row r="252" spans="1:20" x14ac:dyDescent="0.25">
      <c r="A252" s="38">
        <v>6</v>
      </c>
      <c r="B252" s="91" t="s">
        <v>653</v>
      </c>
      <c r="C252" s="40">
        <v>11</v>
      </c>
      <c r="D252" s="18"/>
      <c r="E252" s="22"/>
      <c r="F252" s="57">
        <v>163</v>
      </c>
      <c r="G252" s="22">
        <v>19</v>
      </c>
      <c r="H252" s="57">
        <v>20</v>
      </c>
      <c r="I252" s="22">
        <v>19</v>
      </c>
      <c r="J252" s="18"/>
      <c r="K252" s="22"/>
      <c r="L252" s="18"/>
      <c r="M252" s="22"/>
      <c r="N252" s="18"/>
      <c r="O252" s="22"/>
      <c r="P252" s="57">
        <v>3</v>
      </c>
      <c r="Q252" s="22">
        <v>9</v>
      </c>
      <c r="R252" s="57">
        <v>7</v>
      </c>
      <c r="S252" s="22">
        <v>14</v>
      </c>
      <c r="T252" s="17">
        <f t="shared" si="10"/>
        <v>61</v>
      </c>
    </row>
    <row r="253" spans="1:20" x14ac:dyDescent="0.25">
      <c r="A253" s="38">
        <v>7</v>
      </c>
      <c r="B253" s="91" t="s">
        <v>654</v>
      </c>
      <c r="C253" s="40">
        <v>12</v>
      </c>
      <c r="D253" s="18"/>
      <c r="E253" s="22"/>
      <c r="F253" s="57">
        <v>164</v>
      </c>
      <c r="G253" s="22">
        <v>27</v>
      </c>
      <c r="H253" s="57">
        <v>22</v>
      </c>
      <c r="I253" s="22">
        <v>33</v>
      </c>
      <c r="J253" s="18"/>
      <c r="K253" s="22"/>
      <c r="L253" s="18"/>
      <c r="M253" s="22"/>
      <c r="N253" s="18"/>
      <c r="O253" s="22"/>
      <c r="P253" s="57">
        <v>12</v>
      </c>
      <c r="Q253" s="22">
        <v>29</v>
      </c>
      <c r="R253" s="57">
        <v>4</v>
      </c>
      <c r="S253" s="22">
        <v>4</v>
      </c>
      <c r="T253" s="17">
        <f t="shared" si="10"/>
        <v>93</v>
      </c>
    </row>
    <row r="254" spans="1:20" x14ac:dyDescent="0.25">
      <c r="A254" s="38">
        <v>8</v>
      </c>
      <c r="B254" s="52"/>
      <c r="C254" s="40"/>
      <c r="D254" s="18"/>
      <c r="E254" s="22"/>
      <c r="F254" s="18"/>
      <c r="G254" s="22"/>
      <c r="H254" s="18"/>
      <c r="I254" s="22"/>
      <c r="J254" s="18"/>
      <c r="K254" s="22"/>
      <c r="L254" s="18"/>
      <c r="M254" s="22"/>
      <c r="N254" s="18"/>
      <c r="O254" s="22"/>
      <c r="P254" s="18"/>
      <c r="Q254" s="22"/>
      <c r="R254" s="18"/>
      <c r="S254" s="22"/>
      <c r="T254" s="17"/>
    </row>
    <row r="255" spans="1:20" x14ac:dyDescent="0.25">
      <c r="A255" s="38">
        <v>9</v>
      </c>
      <c r="B255" s="52"/>
      <c r="C255" s="40"/>
      <c r="D255" s="18"/>
      <c r="E255" s="22"/>
      <c r="F255" s="18"/>
      <c r="G255" s="22"/>
      <c r="H255" s="18"/>
      <c r="I255" s="22"/>
      <c r="J255" s="18"/>
      <c r="K255" s="22"/>
      <c r="L255" s="18"/>
      <c r="M255" s="22"/>
      <c r="N255" s="18"/>
      <c r="O255" s="22"/>
      <c r="P255" s="18"/>
      <c r="Q255" s="22"/>
      <c r="R255" s="18"/>
      <c r="S255" s="22"/>
      <c r="T255" s="17"/>
    </row>
    <row r="256" spans="1:20" x14ac:dyDescent="0.25">
      <c r="A256" s="38">
        <v>10</v>
      </c>
      <c r="B256" s="52"/>
      <c r="C256" s="40"/>
      <c r="D256" s="18"/>
      <c r="E256" s="22"/>
      <c r="F256" s="18"/>
      <c r="G256" s="22"/>
      <c r="H256" s="18"/>
      <c r="I256" s="22"/>
      <c r="J256" s="18"/>
      <c r="K256" s="22"/>
      <c r="L256" s="18"/>
      <c r="M256" s="22"/>
      <c r="N256" s="18"/>
      <c r="O256" s="22"/>
      <c r="P256" s="18"/>
      <c r="Q256" s="22"/>
      <c r="R256" s="18"/>
      <c r="S256" s="22"/>
      <c r="T256" s="17"/>
    </row>
    <row r="257" spans="1:20" x14ac:dyDescent="0.25">
      <c r="A257" s="38">
        <v>11</v>
      </c>
      <c r="B257" s="52"/>
      <c r="C257" s="40"/>
      <c r="D257" s="18"/>
      <c r="E257" s="22"/>
      <c r="F257" s="18"/>
      <c r="G257" s="22"/>
      <c r="H257" s="18"/>
      <c r="I257" s="22"/>
      <c r="J257" s="18"/>
      <c r="K257" s="22"/>
      <c r="L257" s="18"/>
      <c r="M257" s="22"/>
      <c r="N257" s="18"/>
      <c r="O257" s="22"/>
      <c r="P257" s="18"/>
      <c r="Q257" s="22"/>
      <c r="R257" s="18"/>
      <c r="S257" s="22"/>
      <c r="T257" s="17"/>
    </row>
    <row r="258" spans="1:20" x14ac:dyDescent="0.25">
      <c r="A258" s="38">
        <v>12</v>
      </c>
      <c r="B258" s="52"/>
      <c r="C258" s="40"/>
      <c r="D258" s="18"/>
      <c r="E258" s="22"/>
      <c r="F258" s="18"/>
      <c r="G258" s="22"/>
      <c r="H258" s="18"/>
      <c r="I258" s="22"/>
      <c r="J258" s="18"/>
      <c r="K258" s="22"/>
      <c r="L258" s="18"/>
      <c r="M258" s="22"/>
      <c r="N258" s="18"/>
      <c r="O258" s="22"/>
      <c r="P258" s="18"/>
      <c r="Q258" s="22"/>
      <c r="R258" s="18"/>
      <c r="S258" s="22"/>
      <c r="T258" s="17"/>
    </row>
    <row r="259" spans="1:20" x14ac:dyDescent="0.25">
      <c r="A259" s="38">
        <v>13</v>
      </c>
      <c r="B259" s="18"/>
      <c r="C259" s="40"/>
      <c r="D259" s="18"/>
      <c r="E259" s="22"/>
      <c r="F259" s="18"/>
      <c r="G259" s="22"/>
      <c r="H259" s="18"/>
      <c r="I259" s="22"/>
      <c r="J259" s="18"/>
      <c r="K259" s="22"/>
      <c r="L259" s="18"/>
      <c r="M259" s="22"/>
      <c r="N259" s="18"/>
      <c r="O259" s="22"/>
      <c r="P259" s="18"/>
      <c r="Q259" s="22"/>
      <c r="R259" s="18"/>
      <c r="S259" s="22"/>
      <c r="T259" s="17"/>
    </row>
    <row r="260" spans="1:20" x14ac:dyDescent="0.25">
      <c r="A260" s="38">
        <v>14</v>
      </c>
      <c r="B260" s="18"/>
      <c r="C260" s="40"/>
      <c r="D260" s="18"/>
      <c r="E260" s="22"/>
      <c r="F260" s="18"/>
      <c r="G260" s="22"/>
      <c r="H260" s="18"/>
      <c r="I260" s="22"/>
      <c r="J260" s="18"/>
      <c r="K260" s="22"/>
      <c r="L260" s="18"/>
      <c r="M260" s="22"/>
      <c r="N260" s="18"/>
      <c r="O260" s="22"/>
      <c r="P260" s="18"/>
      <c r="Q260" s="22"/>
      <c r="R260" s="18"/>
      <c r="S260" s="22"/>
      <c r="T260" s="17"/>
    </row>
    <row r="261" spans="1:20" x14ac:dyDescent="0.25">
      <c r="A261" s="38">
        <v>15</v>
      </c>
      <c r="B261" s="18"/>
      <c r="C261" s="40"/>
      <c r="D261" s="18"/>
      <c r="E261" s="22"/>
      <c r="F261" s="18"/>
      <c r="G261" s="22"/>
      <c r="H261" s="18"/>
      <c r="I261" s="22"/>
      <c r="J261" s="18"/>
      <c r="K261" s="22"/>
      <c r="L261" s="18"/>
      <c r="M261" s="22"/>
      <c r="N261" s="18"/>
      <c r="O261" s="22"/>
      <c r="P261" s="18"/>
      <c r="Q261" s="22"/>
      <c r="R261" s="18"/>
      <c r="S261" s="22"/>
      <c r="T261" s="17"/>
    </row>
    <row r="262" spans="1:20" x14ac:dyDescent="0.25">
      <c r="A262" s="38">
        <v>16</v>
      </c>
      <c r="B262" s="18"/>
      <c r="C262" s="40"/>
      <c r="D262" s="18"/>
      <c r="E262" s="22"/>
      <c r="F262" s="18"/>
      <c r="G262" s="22"/>
      <c r="H262" s="18"/>
      <c r="I262" s="22"/>
      <c r="J262" s="18"/>
      <c r="K262" s="22"/>
      <c r="L262" s="18"/>
      <c r="M262" s="22"/>
      <c r="N262" s="18"/>
      <c r="O262" s="22"/>
      <c r="P262" s="18"/>
      <c r="Q262" s="22"/>
      <c r="R262" s="18"/>
      <c r="S262" s="22"/>
      <c r="T262" s="17"/>
    </row>
    <row r="263" spans="1:20" ht="18.75" x14ac:dyDescent="0.25">
      <c r="A263" s="117" t="s">
        <v>415</v>
      </c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9"/>
      <c r="T263" s="16">
        <f>T247+T248+T249+T250+T251+T252+T253</f>
        <v>571</v>
      </c>
    </row>
    <row r="264" spans="1:20" ht="20.25" x14ac:dyDescent="0.25">
      <c r="A264" s="114" t="s">
        <v>416</v>
      </c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6"/>
      <c r="T264" s="42">
        <f>T263+T245</f>
        <v>1281</v>
      </c>
    </row>
    <row r="265" spans="1:20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</row>
    <row r="266" spans="1:20" x14ac:dyDescent="0.25">
      <c r="A266" s="19"/>
      <c r="B266" s="20" t="s">
        <v>605</v>
      </c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</row>
    <row r="267" spans="1:20" x14ac:dyDescent="0.25">
      <c r="A267" s="19"/>
      <c r="B267" s="20" t="s">
        <v>471</v>
      </c>
      <c r="C267" s="20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</row>
    <row r="268" spans="1:20" x14ac:dyDescent="0.25">
      <c r="A268" s="19"/>
      <c r="B268" s="20" t="s">
        <v>144</v>
      </c>
      <c r="C268" s="20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</row>
    <row r="269" spans="1:20" x14ac:dyDescent="0.25">
      <c r="A269" s="19"/>
      <c r="B269" s="20" t="s">
        <v>144</v>
      </c>
      <c r="C269" s="20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</row>
    <row r="270" spans="1:20" x14ac:dyDescent="0.25">
      <c r="A270" s="19"/>
      <c r="B270" s="20" t="s">
        <v>144</v>
      </c>
      <c r="C270" s="20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</row>
    <row r="271" spans="1:20" x14ac:dyDescent="0.25">
      <c r="A271" s="19"/>
      <c r="B271" s="20" t="s">
        <v>144</v>
      </c>
      <c r="C271" s="20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</row>
    <row r="272" spans="1:20" ht="18.75" x14ac:dyDescent="0.25">
      <c r="A272" s="122" t="s">
        <v>389</v>
      </c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40"/>
      <c r="O272" s="140"/>
      <c r="P272" s="140"/>
      <c r="Q272" s="140"/>
      <c r="R272" s="140"/>
      <c r="S272" s="140"/>
      <c r="T272" s="140"/>
    </row>
    <row r="273" spans="1:2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1" ht="18.75" x14ac:dyDescent="0.25">
      <c r="A274" s="122" t="s">
        <v>390</v>
      </c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</row>
    <row r="275" spans="1:21" ht="18.75" x14ac:dyDescent="0.25">
      <c r="A275" s="122" t="s">
        <v>391</v>
      </c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</row>
    <row r="276" spans="1:21" ht="19.5" x14ac:dyDescent="0.25">
      <c r="A276" s="123" t="s">
        <v>417</v>
      </c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</row>
    <row r="277" spans="1:21" ht="18.75" x14ac:dyDescent="0.25">
      <c r="A277" s="124" t="s">
        <v>609</v>
      </c>
      <c r="B277" s="124"/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4"/>
      <c r="R277" s="124"/>
      <c r="S277" s="124"/>
      <c r="T277" s="124"/>
      <c r="U277" s="124"/>
    </row>
    <row r="278" spans="1:21" x14ac:dyDescent="0.25">
      <c r="A278" s="11"/>
      <c r="B278" s="125" t="s">
        <v>392</v>
      </c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</row>
    <row r="279" spans="1:21" x14ac:dyDescent="0.25">
      <c r="A279" s="11"/>
      <c r="B279" s="125" t="s">
        <v>469</v>
      </c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</row>
    <row r="280" spans="1:21" x14ac:dyDescent="0.25">
      <c r="A280" s="126" t="s">
        <v>610</v>
      </c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</row>
    <row r="281" spans="1:2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</row>
    <row r="282" spans="1:21" x14ac:dyDescent="0.25">
      <c r="A282" s="138" t="s">
        <v>393</v>
      </c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</row>
    <row r="283" spans="1:21" ht="86.25" customHeight="1" x14ac:dyDescent="0.25">
      <c r="A283" s="130" t="s">
        <v>394</v>
      </c>
      <c r="B283" s="132" t="s">
        <v>421</v>
      </c>
      <c r="C283" s="130" t="s">
        <v>395</v>
      </c>
      <c r="D283" s="134" t="s">
        <v>396</v>
      </c>
      <c r="E283" s="135"/>
      <c r="F283" s="134" t="s">
        <v>397</v>
      </c>
      <c r="G283" s="135"/>
      <c r="H283" s="134" t="s">
        <v>398</v>
      </c>
      <c r="I283" s="135"/>
      <c r="J283" s="139" t="s">
        <v>401</v>
      </c>
      <c r="K283" s="139"/>
      <c r="L283" s="139" t="s">
        <v>402</v>
      </c>
      <c r="M283" s="139"/>
      <c r="N283" s="139" t="s">
        <v>403</v>
      </c>
      <c r="O283" s="139"/>
      <c r="P283" s="134" t="s">
        <v>7</v>
      </c>
      <c r="Q283" s="135"/>
      <c r="R283" s="134" t="s">
        <v>399</v>
      </c>
      <c r="S283" s="135"/>
      <c r="T283" s="136" t="s">
        <v>400</v>
      </c>
    </row>
    <row r="284" spans="1:21" x14ac:dyDescent="0.25">
      <c r="A284" s="131"/>
      <c r="B284" s="133"/>
      <c r="C284" s="131"/>
      <c r="D284" s="7" t="s">
        <v>404</v>
      </c>
      <c r="E284" s="21" t="s">
        <v>3</v>
      </c>
      <c r="F284" s="7" t="s">
        <v>404</v>
      </c>
      <c r="G284" s="21" t="s">
        <v>3</v>
      </c>
      <c r="H284" s="7" t="s">
        <v>404</v>
      </c>
      <c r="I284" s="21" t="s">
        <v>3</v>
      </c>
      <c r="J284" s="7" t="s">
        <v>404</v>
      </c>
      <c r="K284" s="21" t="s">
        <v>3</v>
      </c>
      <c r="L284" s="7" t="s">
        <v>404</v>
      </c>
      <c r="M284" s="21" t="s">
        <v>3</v>
      </c>
      <c r="N284" s="7" t="s">
        <v>404</v>
      </c>
      <c r="O284" s="21" t="s">
        <v>3</v>
      </c>
      <c r="P284" s="7" t="s">
        <v>404</v>
      </c>
      <c r="Q284" s="21" t="s">
        <v>3</v>
      </c>
      <c r="R284" s="7" t="s">
        <v>404</v>
      </c>
      <c r="S284" s="21" t="s">
        <v>3</v>
      </c>
      <c r="T284" s="137"/>
    </row>
    <row r="285" spans="1:21" ht="16.5" x14ac:dyDescent="0.25">
      <c r="A285" s="58">
        <v>1</v>
      </c>
      <c r="B285" s="100" t="s">
        <v>655</v>
      </c>
      <c r="C285" s="59">
        <v>12</v>
      </c>
      <c r="D285" s="38"/>
      <c r="E285" s="22"/>
      <c r="F285" s="38">
        <v>181</v>
      </c>
      <c r="G285" s="22">
        <v>25</v>
      </c>
      <c r="H285" s="38">
        <v>23</v>
      </c>
      <c r="I285" s="22">
        <v>30</v>
      </c>
      <c r="J285" s="38"/>
      <c r="K285" s="22"/>
      <c r="L285" s="38"/>
      <c r="M285" s="22"/>
      <c r="N285" s="38"/>
      <c r="O285" s="22"/>
      <c r="P285" s="13">
        <v>-4</v>
      </c>
      <c r="Q285" s="22">
        <v>2</v>
      </c>
      <c r="R285" s="38">
        <v>5</v>
      </c>
      <c r="S285" s="22">
        <v>25</v>
      </c>
      <c r="T285" s="14">
        <f>S285+Q285+I285+G285</f>
        <v>82</v>
      </c>
    </row>
    <row r="286" spans="1:21" ht="16.5" x14ac:dyDescent="0.25">
      <c r="A286" s="58">
        <v>2</v>
      </c>
      <c r="B286" s="101" t="s">
        <v>656</v>
      </c>
      <c r="C286" s="59">
        <v>11</v>
      </c>
      <c r="D286" s="38"/>
      <c r="E286" s="22"/>
      <c r="F286" s="38">
        <v>170</v>
      </c>
      <c r="G286" s="22">
        <v>25</v>
      </c>
      <c r="H286" s="38">
        <v>24</v>
      </c>
      <c r="I286" s="22">
        <v>37</v>
      </c>
      <c r="J286" s="38"/>
      <c r="K286" s="22"/>
      <c r="L286" s="38"/>
      <c r="M286" s="22"/>
      <c r="N286" s="38"/>
      <c r="O286" s="22"/>
      <c r="P286" s="13">
        <v>2</v>
      </c>
      <c r="Q286" s="22">
        <v>15</v>
      </c>
      <c r="R286" s="38">
        <v>6</v>
      </c>
      <c r="S286" s="22">
        <v>33</v>
      </c>
      <c r="T286" s="14">
        <f t="shared" ref="T286:T291" si="11">S286+Q286+I286+G286</f>
        <v>110</v>
      </c>
    </row>
    <row r="287" spans="1:21" ht="16.5" x14ac:dyDescent="0.25">
      <c r="A287" s="58">
        <v>3</v>
      </c>
      <c r="B287" s="101" t="s">
        <v>657</v>
      </c>
      <c r="C287" s="59">
        <v>12</v>
      </c>
      <c r="D287" s="15"/>
      <c r="E287" s="22"/>
      <c r="F287" s="38">
        <v>173</v>
      </c>
      <c r="G287" s="22">
        <v>22</v>
      </c>
      <c r="H287" s="38">
        <v>25</v>
      </c>
      <c r="I287" s="22">
        <v>34</v>
      </c>
      <c r="J287" s="38"/>
      <c r="K287" s="22"/>
      <c r="L287" s="38"/>
      <c r="M287" s="22"/>
      <c r="N287" s="38"/>
      <c r="O287" s="22"/>
      <c r="P287" s="13">
        <v>8</v>
      </c>
      <c r="Q287" s="22">
        <v>26</v>
      </c>
      <c r="R287" s="38">
        <v>6</v>
      </c>
      <c r="S287" s="22">
        <v>29</v>
      </c>
      <c r="T287" s="14">
        <f t="shared" si="11"/>
        <v>111</v>
      </c>
    </row>
    <row r="288" spans="1:21" ht="16.5" x14ac:dyDescent="0.25">
      <c r="A288" s="58">
        <v>4</v>
      </c>
      <c r="B288" s="100" t="s">
        <v>658</v>
      </c>
      <c r="C288" s="59">
        <v>12</v>
      </c>
      <c r="D288" s="38"/>
      <c r="E288" s="22"/>
      <c r="F288" s="38">
        <v>164</v>
      </c>
      <c r="G288" s="22">
        <v>17</v>
      </c>
      <c r="H288" s="38">
        <v>26</v>
      </c>
      <c r="I288" s="22">
        <v>36</v>
      </c>
      <c r="J288" s="38"/>
      <c r="K288" s="22"/>
      <c r="L288" s="38"/>
      <c r="M288" s="22"/>
      <c r="N288" s="38"/>
      <c r="O288" s="22"/>
      <c r="P288" s="13">
        <v>7</v>
      </c>
      <c r="Q288" s="22">
        <v>24</v>
      </c>
      <c r="R288" s="38">
        <v>4</v>
      </c>
      <c r="S288" s="22">
        <v>21</v>
      </c>
      <c r="T288" s="14">
        <f t="shared" si="11"/>
        <v>98</v>
      </c>
    </row>
    <row r="289" spans="1:20" ht="16.5" x14ac:dyDescent="0.25">
      <c r="A289" s="58">
        <v>5</v>
      </c>
      <c r="B289" s="100" t="s">
        <v>659</v>
      </c>
      <c r="C289" s="59">
        <v>12</v>
      </c>
      <c r="D289" s="38"/>
      <c r="E289" s="22"/>
      <c r="F289" s="38">
        <v>172</v>
      </c>
      <c r="G289" s="22">
        <v>21</v>
      </c>
      <c r="H289" s="38">
        <v>25</v>
      </c>
      <c r="I289" s="22">
        <v>34</v>
      </c>
      <c r="J289" s="38"/>
      <c r="K289" s="22"/>
      <c r="L289" s="38"/>
      <c r="M289" s="22"/>
      <c r="N289" s="38"/>
      <c r="O289" s="22"/>
      <c r="P289" s="13">
        <v>-3</v>
      </c>
      <c r="Q289" s="22">
        <v>4</v>
      </c>
      <c r="R289" s="38">
        <v>5</v>
      </c>
      <c r="S289" s="22">
        <v>25</v>
      </c>
      <c r="T289" s="14">
        <f t="shared" si="11"/>
        <v>84</v>
      </c>
    </row>
    <row r="290" spans="1:20" ht="16.5" x14ac:dyDescent="0.25">
      <c r="A290" s="58">
        <v>6</v>
      </c>
      <c r="B290" s="100" t="s">
        <v>660</v>
      </c>
      <c r="C290" s="59">
        <v>11</v>
      </c>
      <c r="D290" s="38"/>
      <c r="E290" s="22"/>
      <c r="F290" s="38">
        <v>176</v>
      </c>
      <c r="G290" s="22">
        <v>28</v>
      </c>
      <c r="H290" s="38">
        <v>24</v>
      </c>
      <c r="I290" s="22">
        <v>37</v>
      </c>
      <c r="J290" s="38"/>
      <c r="K290" s="22"/>
      <c r="L290" s="38"/>
      <c r="M290" s="22"/>
      <c r="N290" s="38"/>
      <c r="O290" s="22"/>
      <c r="P290" s="13">
        <v>1</v>
      </c>
      <c r="Q290" s="22">
        <v>12</v>
      </c>
      <c r="R290" s="38">
        <v>5</v>
      </c>
      <c r="S290" s="22">
        <v>29</v>
      </c>
      <c r="T290" s="14">
        <f t="shared" si="11"/>
        <v>106</v>
      </c>
    </row>
    <row r="291" spans="1:20" ht="16.5" x14ac:dyDescent="0.25">
      <c r="A291" s="58">
        <v>7</v>
      </c>
      <c r="B291" s="100" t="s">
        <v>661</v>
      </c>
      <c r="C291" s="59">
        <v>12</v>
      </c>
      <c r="D291" s="38"/>
      <c r="E291" s="22"/>
      <c r="F291" s="38">
        <v>172</v>
      </c>
      <c r="G291" s="22">
        <v>21</v>
      </c>
      <c r="H291" s="38">
        <v>26</v>
      </c>
      <c r="I291" s="22">
        <v>36</v>
      </c>
      <c r="J291" s="38"/>
      <c r="K291" s="22"/>
      <c r="L291" s="38"/>
      <c r="M291" s="22"/>
      <c r="N291" s="38"/>
      <c r="O291" s="22"/>
      <c r="P291" s="13">
        <v>0</v>
      </c>
      <c r="Q291" s="22">
        <v>10</v>
      </c>
      <c r="R291" s="38">
        <v>6</v>
      </c>
      <c r="S291" s="22">
        <v>29</v>
      </c>
      <c r="T291" s="14">
        <f t="shared" si="11"/>
        <v>96</v>
      </c>
    </row>
    <row r="292" spans="1:20" ht="16.5" x14ac:dyDescent="0.25">
      <c r="A292" s="58">
        <v>8</v>
      </c>
      <c r="B292" s="67"/>
      <c r="C292" s="59"/>
      <c r="D292" s="38"/>
      <c r="E292" s="22"/>
      <c r="F292" s="38"/>
      <c r="G292" s="22"/>
      <c r="H292" s="38"/>
      <c r="I292" s="22"/>
      <c r="J292" s="38"/>
      <c r="K292" s="22"/>
      <c r="L292" s="38"/>
      <c r="M292" s="22"/>
      <c r="N292" s="38"/>
      <c r="O292" s="22"/>
      <c r="P292" s="13"/>
      <c r="Q292" s="22"/>
      <c r="R292" s="38"/>
      <c r="S292" s="22"/>
      <c r="T292" s="14"/>
    </row>
    <row r="293" spans="1:20" ht="16.5" x14ac:dyDescent="0.25">
      <c r="A293" s="38">
        <v>9</v>
      </c>
      <c r="B293" s="12"/>
      <c r="C293" s="38"/>
      <c r="D293" s="38"/>
      <c r="E293" s="22"/>
      <c r="F293" s="38"/>
      <c r="G293" s="22"/>
      <c r="H293" s="38"/>
      <c r="I293" s="22"/>
      <c r="J293" s="38"/>
      <c r="K293" s="22"/>
      <c r="L293" s="38"/>
      <c r="M293" s="22"/>
      <c r="N293" s="38"/>
      <c r="O293" s="22"/>
      <c r="P293" s="13"/>
      <c r="Q293" s="22"/>
      <c r="R293" s="38"/>
      <c r="S293" s="22"/>
      <c r="T293" s="14"/>
    </row>
    <row r="294" spans="1:20" ht="16.5" x14ac:dyDescent="0.25">
      <c r="A294" s="38">
        <v>10</v>
      </c>
      <c r="B294" s="12"/>
      <c r="C294" s="38"/>
      <c r="D294" s="38"/>
      <c r="E294" s="22"/>
      <c r="F294" s="38"/>
      <c r="G294" s="22"/>
      <c r="H294" s="38"/>
      <c r="I294" s="22"/>
      <c r="J294" s="38"/>
      <c r="K294" s="22"/>
      <c r="L294" s="38"/>
      <c r="M294" s="22"/>
      <c r="N294" s="38"/>
      <c r="O294" s="22"/>
      <c r="P294" s="13"/>
      <c r="Q294" s="22"/>
      <c r="R294" s="38"/>
      <c r="S294" s="22"/>
      <c r="T294" s="14"/>
    </row>
    <row r="295" spans="1:20" ht="16.5" x14ac:dyDescent="0.25">
      <c r="A295" s="38">
        <v>11</v>
      </c>
      <c r="B295" s="12"/>
      <c r="C295" s="38"/>
      <c r="D295" s="38"/>
      <c r="E295" s="22"/>
      <c r="F295" s="38"/>
      <c r="G295" s="22"/>
      <c r="H295" s="38"/>
      <c r="I295" s="22"/>
      <c r="J295" s="38"/>
      <c r="K295" s="22"/>
      <c r="L295" s="38"/>
      <c r="M295" s="22"/>
      <c r="N295" s="38"/>
      <c r="O295" s="22"/>
      <c r="P295" s="13"/>
      <c r="Q295" s="22"/>
      <c r="R295" s="38"/>
      <c r="S295" s="22"/>
      <c r="T295" s="14"/>
    </row>
    <row r="296" spans="1:20" ht="16.5" x14ac:dyDescent="0.25">
      <c r="A296" s="38">
        <v>12</v>
      </c>
      <c r="B296" s="12"/>
      <c r="C296" s="38"/>
      <c r="D296" s="38"/>
      <c r="E296" s="22"/>
      <c r="F296" s="38"/>
      <c r="G296" s="22"/>
      <c r="H296" s="38"/>
      <c r="I296" s="22"/>
      <c r="J296" s="38"/>
      <c r="K296" s="22"/>
      <c r="L296" s="38"/>
      <c r="M296" s="22"/>
      <c r="N296" s="38"/>
      <c r="O296" s="22"/>
      <c r="P296" s="13"/>
      <c r="Q296" s="22"/>
      <c r="R296" s="38"/>
      <c r="S296" s="22"/>
      <c r="T296" s="14"/>
    </row>
    <row r="297" spans="1:20" ht="16.5" x14ac:dyDescent="0.25">
      <c r="A297" s="38">
        <v>13</v>
      </c>
      <c r="B297" s="12"/>
      <c r="C297" s="38"/>
      <c r="D297" s="38"/>
      <c r="E297" s="22"/>
      <c r="F297" s="38"/>
      <c r="G297" s="22"/>
      <c r="H297" s="38"/>
      <c r="I297" s="22"/>
      <c r="J297" s="38"/>
      <c r="K297" s="22"/>
      <c r="L297" s="38"/>
      <c r="M297" s="22"/>
      <c r="N297" s="38"/>
      <c r="O297" s="22"/>
      <c r="P297" s="13"/>
      <c r="Q297" s="22"/>
      <c r="R297" s="38"/>
      <c r="S297" s="22"/>
      <c r="T297" s="14"/>
    </row>
    <row r="298" spans="1:20" ht="16.5" x14ac:dyDescent="0.25">
      <c r="A298" s="38">
        <v>14</v>
      </c>
      <c r="B298" s="12"/>
      <c r="C298" s="38"/>
      <c r="D298" s="38"/>
      <c r="E298" s="22"/>
      <c r="F298" s="38"/>
      <c r="G298" s="22"/>
      <c r="H298" s="38"/>
      <c r="I298" s="22"/>
      <c r="J298" s="38"/>
      <c r="K298" s="22"/>
      <c r="L298" s="38"/>
      <c r="M298" s="22"/>
      <c r="N298" s="38"/>
      <c r="O298" s="22"/>
      <c r="P298" s="13"/>
      <c r="Q298" s="22"/>
      <c r="R298" s="38"/>
      <c r="S298" s="22"/>
      <c r="T298" s="14"/>
    </row>
    <row r="299" spans="1:20" ht="16.5" x14ac:dyDescent="0.25">
      <c r="A299" s="38">
        <v>15</v>
      </c>
      <c r="B299" s="12"/>
      <c r="C299" s="38"/>
      <c r="D299" s="38"/>
      <c r="E299" s="22"/>
      <c r="F299" s="38"/>
      <c r="G299" s="22"/>
      <c r="H299" s="38"/>
      <c r="I299" s="22"/>
      <c r="J299" s="38"/>
      <c r="K299" s="22"/>
      <c r="L299" s="38"/>
      <c r="M299" s="22"/>
      <c r="N299" s="38"/>
      <c r="O299" s="22"/>
      <c r="P299" s="13"/>
      <c r="Q299" s="22"/>
      <c r="R299" s="38"/>
      <c r="S299" s="22"/>
      <c r="T299" s="14"/>
    </row>
    <row r="300" spans="1:20" ht="16.5" x14ac:dyDescent="0.25">
      <c r="A300" s="38">
        <v>16</v>
      </c>
      <c r="B300" s="12"/>
      <c r="C300" s="38"/>
      <c r="D300" s="38"/>
      <c r="E300" s="22"/>
      <c r="F300" s="38"/>
      <c r="G300" s="22"/>
      <c r="H300" s="38"/>
      <c r="I300" s="22"/>
      <c r="J300" s="38"/>
      <c r="K300" s="22"/>
      <c r="L300" s="38"/>
      <c r="M300" s="22"/>
      <c r="N300" s="38"/>
      <c r="O300" s="22"/>
      <c r="P300" s="13"/>
      <c r="Q300" s="22"/>
      <c r="R300" s="38"/>
      <c r="S300" s="22"/>
      <c r="T300" s="14"/>
    </row>
    <row r="301" spans="1:20" ht="18.75" x14ac:dyDescent="0.25">
      <c r="A301" s="117" t="s">
        <v>414</v>
      </c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9"/>
      <c r="T301" s="16">
        <f>T285+T286+T287+T288+T289+T290+T291</f>
        <v>687</v>
      </c>
    </row>
    <row r="302" spans="1:20" x14ac:dyDescent="0.25">
      <c r="A302" s="120" t="s">
        <v>405</v>
      </c>
      <c r="B302" s="121"/>
      <c r="C302" s="121"/>
      <c r="D302" s="121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</row>
    <row r="303" spans="1:20" x14ac:dyDescent="0.25">
      <c r="A303" s="58">
        <v>1</v>
      </c>
      <c r="B303" s="101" t="s">
        <v>662</v>
      </c>
      <c r="C303" s="59">
        <v>12</v>
      </c>
      <c r="D303" s="38"/>
      <c r="E303" s="22"/>
      <c r="F303" s="64">
        <v>145</v>
      </c>
      <c r="G303" s="22">
        <v>18</v>
      </c>
      <c r="H303" s="64">
        <v>18</v>
      </c>
      <c r="I303" s="22">
        <v>25</v>
      </c>
      <c r="J303" s="38"/>
      <c r="K303" s="22"/>
      <c r="L303" s="38"/>
      <c r="M303" s="22"/>
      <c r="N303" s="38"/>
      <c r="O303" s="22"/>
      <c r="P303" s="13">
        <v>-4</v>
      </c>
      <c r="Q303" s="22">
        <v>0</v>
      </c>
      <c r="R303" s="64">
        <v>1</v>
      </c>
      <c r="S303" s="22">
        <v>1</v>
      </c>
      <c r="T303" s="17">
        <f t="shared" ref="T303:T316" si="12">S303+Q303+I303+G303</f>
        <v>44</v>
      </c>
    </row>
    <row r="304" spans="1:20" x14ac:dyDescent="0.25">
      <c r="A304" s="58">
        <v>2</v>
      </c>
      <c r="B304" s="101" t="s">
        <v>663</v>
      </c>
      <c r="C304" s="59">
        <v>13</v>
      </c>
      <c r="D304" s="38"/>
      <c r="E304" s="22"/>
      <c r="F304" s="64">
        <v>170</v>
      </c>
      <c r="G304" s="22">
        <v>30</v>
      </c>
      <c r="H304" s="64">
        <v>26</v>
      </c>
      <c r="I304" s="22">
        <v>41</v>
      </c>
      <c r="J304" s="38"/>
      <c r="K304" s="22"/>
      <c r="L304" s="38"/>
      <c r="M304" s="22"/>
      <c r="N304" s="38"/>
      <c r="O304" s="22"/>
      <c r="P304" s="13">
        <v>7</v>
      </c>
      <c r="Q304" s="22">
        <v>18</v>
      </c>
      <c r="R304" s="64">
        <v>8</v>
      </c>
      <c r="S304" s="22">
        <v>7</v>
      </c>
      <c r="T304" s="17">
        <f t="shared" si="12"/>
        <v>96</v>
      </c>
    </row>
    <row r="305" spans="1:20" x14ac:dyDescent="0.25">
      <c r="A305" s="58">
        <v>3</v>
      </c>
      <c r="B305" s="101" t="s">
        <v>664</v>
      </c>
      <c r="C305" s="61">
        <v>11</v>
      </c>
      <c r="D305" s="18"/>
      <c r="E305" s="22"/>
      <c r="F305" s="57">
        <v>175</v>
      </c>
      <c r="G305" s="22">
        <v>40</v>
      </c>
      <c r="H305" s="57">
        <v>25</v>
      </c>
      <c r="I305" s="22">
        <v>44</v>
      </c>
      <c r="J305" s="18"/>
      <c r="K305" s="22"/>
      <c r="L305" s="18"/>
      <c r="M305" s="22"/>
      <c r="N305" s="18"/>
      <c r="O305" s="22"/>
      <c r="P305" s="57">
        <v>0</v>
      </c>
      <c r="Q305" s="22">
        <v>4</v>
      </c>
      <c r="R305" s="57">
        <v>11</v>
      </c>
      <c r="S305" s="22">
        <v>22</v>
      </c>
      <c r="T305" s="17">
        <f t="shared" si="12"/>
        <v>110</v>
      </c>
    </row>
    <row r="306" spans="1:20" x14ac:dyDescent="0.25">
      <c r="A306" s="58">
        <v>4</v>
      </c>
      <c r="B306" s="101" t="s">
        <v>665</v>
      </c>
      <c r="C306" s="61">
        <v>12</v>
      </c>
      <c r="D306" s="18"/>
      <c r="E306" s="22"/>
      <c r="F306" s="57">
        <v>155</v>
      </c>
      <c r="G306" s="22">
        <v>22</v>
      </c>
      <c r="H306" s="57">
        <v>20</v>
      </c>
      <c r="I306" s="22">
        <v>29</v>
      </c>
      <c r="J306" s="18"/>
      <c r="K306" s="22"/>
      <c r="L306" s="18"/>
      <c r="M306" s="22"/>
      <c r="N306" s="18"/>
      <c r="O306" s="22"/>
      <c r="P306" s="57">
        <v>-4</v>
      </c>
      <c r="Q306" s="22">
        <v>0</v>
      </c>
      <c r="R306" s="57">
        <v>0</v>
      </c>
      <c r="S306" s="22">
        <v>0</v>
      </c>
      <c r="T306" s="17">
        <f t="shared" si="12"/>
        <v>51</v>
      </c>
    </row>
    <row r="307" spans="1:20" x14ac:dyDescent="0.25">
      <c r="A307" s="58">
        <v>5</v>
      </c>
      <c r="B307" s="101" t="s">
        <v>666</v>
      </c>
      <c r="C307" s="61">
        <v>11</v>
      </c>
      <c r="D307" s="18"/>
      <c r="E307" s="22"/>
      <c r="F307" s="57">
        <v>160</v>
      </c>
      <c r="G307" s="22">
        <v>25</v>
      </c>
      <c r="H307" s="57">
        <v>22</v>
      </c>
      <c r="I307" s="22">
        <v>38</v>
      </c>
      <c r="J307" s="18"/>
      <c r="K307" s="22"/>
      <c r="L307" s="18"/>
      <c r="M307" s="22"/>
      <c r="N307" s="18"/>
      <c r="O307" s="22"/>
      <c r="P307" s="57">
        <v>13</v>
      </c>
      <c r="Q307" s="22">
        <v>32</v>
      </c>
      <c r="R307" s="57">
        <v>16</v>
      </c>
      <c r="S307" s="22">
        <v>32</v>
      </c>
      <c r="T307" s="17">
        <f t="shared" si="12"/>
        <v>127</v>
      </c>
    </row>
    <row r="308" spans="1:20" x14ac:dyDescent="0.25">
      <c r="A308" s="58">
        <v>6</v>
      </c>
      <c r="B308" s="101" t="s">
        <v>667</v>
      </c>
      <c r="C308" s="61">
        <v>11</v>
      </c>
      <c r="D308" s="18"/>
      <c r="E308" s="22"/>
      <c r="F308" s="57">
        <v>160</v>
      </c>
      <c r="G308" s="22">
        <v>30</v>
      </c>
      <c r="H308" s="57">
        <v>23</v>
      </c>
      <c r="I308" s="22">
        <v>35</v>
      </c>
      <c r="J308" s="18"/>
      <c r="K308" s="22"/>
      <c r="L308" s="18"/>
      <c r="M308" s="22"/>
      <c r="N308" s="18"/>
      <c r="O308" s="22"/>
      <c r="P308" s="57">
        <v>8</v>
      </c>
      <c r="Q308" s="22">
        <v>17</v>
      </c>
      <c r="R308" s="57">
        <v>6</v>
      </c>
      <c r="S308" s="22">
        <v>12</v>
      </c>
      <c r="T308" s="17">
        <f t="shared" si="12"/>
        <v>94</v>
      </c>
    </row>
    <row r="309" spans="1:20" x14ac:dyDescent="0.25">
      <c r="A309" s="58">
        <v>7</v>
      </c>
      <c r="B309" s="101" t="s">
        <v>668</v>
      </c>
      <c r="C309" s="61">
        <v>12</v>
      </c>
      <c r="D309" s="18"/>
      <c r="E309" s="22"/>
      <c r="F309" s="57">
        <v>140</v>
      </c>
      <c r="G309" s="22">
        <v>15</v>
      </c>
      <c r="H309" s="57">
        <v>16</v>
      </c>
      <c r="I309" s="22">
        <v>21</v>
      </c>
      <c r="J309" s="18"/>
      <c r="K309" s="22"/>
      <c r="L309" s="18"/>
      <c r="M309" s="22"/>
      <c r="N309" s="18"/>
      <c r="O309" s="22"/>
      <c r="P309" s="57">
        <v>11</v>
      </c>
      <c r="Q309" s="22">
        <v>26</v>
      </c>
      <c r="R309" s="57">
        <v>0</v>
      </c>
      <c r="S309" s="22">
        <v>0</v>
      </c>
      <c r="T309" s="17">
        <f t="shared" si="12"/>
        <v>62</v>
      </c>
    </row>
    <row r="310" spans="1:20" x14ac:dyDescent="0.25">
      <c r="A310" s="58">
        <v>8</v>
      </c>
      <c r="B310" s="100" t="s">
        <v>669</v>
      </c>
      <c r="C310" s="61">
        <v>12</v>
      </c>
      <c r="D310" s="18"/>
      <c r="E310" s="22"/>
      <c r="F310" s="57">
        <v>145</v>
      </c>
      <c r="G310" s="22">
        <v>17</v>
      </c>
      <c r="H310" s="57">
        <v>17</v>
      </c>
      <c r="I310" s="22">
        <v>25</v>
      </c>
      <c r="J310" s="18"/>
      <c r="K310" s="22"/>
      <c r="L310" s="18"/>
      <c r="M310" s="22"/>
      <c r="N310" s="18"/>
      <c r="O310" s="22"/>
      <c r="P310" s="57">
        <v>12</v>
      </c>
      <c r="Q310" s="22">
        <v>29</v>
      </c>
      <c r="R310" s="57">
        <v>0</v>
      </c>
      <c r="S310" s="22">
        <v>0</v>
      </c>
      <c r="T310" s="17">
        <f t="shared" si="12"/>
        <v>71</v>
      </c>
    </row>
    <row r="311" spans="1:20" x14ac:dyDescent="0.25">
      <c r="A311" s="58">
        <v>9</v>
      </c>
      <c r="B311" s="101" t="s">
        <v>670</v>
      </c>
      <c r="C311" s="61">
        <v>12</v>
      </c>
      <c r="D311" s="18"/>
      <c r="E311" s="22"/>
      <c r="F311" s="57">
        <v>155</v>
      </c>
      <c r="G311" s="22">
        <v>22</v>
      </c>
      <c r="H311" s="57">
        <v>17</v>
      </c>
      <c r="I311" s="22">
        <v>23</v>
      </c>
      <c r="J311" s="18"/>
      <c r="K311" s="22"/>
      <c r="L311" s="18"/>
      <c r="M311" s="22"/>
      <c r="N311" s="18"/>
      <c r="O311" s="22"/>
      <c r="P311" s="57">
        <v>0</v>
      </c>
      <c r="Q311" s="22">
        <v>4</v>
      </c>
      <c r="R311" s="57">
        <v>0</v>
      </c>
      <c r="S311" s="22">
        <v>0</v>
      </c>
      <c r="T311" s="17">
        <f>S311+Q311+I311+G311</f>
        <v>49</v>
      </c>
    </row>
    <row r="312" spans="1:20" x14ac:dyDescent="0.25">
      <c r="A312" s="58">
        <v>10</v>
      </c>
      <c r="B312" s="101" t="s">
        <v>671</v>
      </c>
      <c r="C312" s="61">
        <v>12</v>
      </c>
      <c r="D312" s="18"/>
      <c r="E312" s="22"/>
      <c r="F312" s="57">
        <v>160</v>
      </c>
      <c r="G312" s="22">
        <v>25</v>
      </c>
      <c r="H312" s="57">
        <v>25</v>
      </c>
      <c r="I312" s="22">
        <v>39</v>
      </c>
      <c r="J312" s="18"/>
      <c r="K312" s="22"/>
      <c r="L312" s="18"/>
      <c r="M312" s="22"/>
      <c r="N312" s="18"/>
      <c r="O312" s="22"/>
      <c r="P312" s="57">
        <v>5</v>
      </c>
      <c r="Q312" s="22">
        <v>11</v>
      </c>
      <c r="R312" s="57">
        <v>8</v>
      </c>
      <c r="S312" s="22">
        <v>10</v>
      </c>
      <c r="T312" s="17">
        <f t="shared" si="12"/>
        <v>85</v>
      </c>
    </row>
    <row r="313" spans="1:20" x14ac:dyDescent="0.25">
      <c r="A313" s="58">
        <v>11</v>
      </c>
      <c r="B313" s="101" t="s">
        <v>672</v>
      </c>
      <c r="C313" s="61">
        <v>11</v>
      </c>
      <c r="D313" s="18"/>
      <c r="E313" s="22"/>
      <c r="F313" s="57">
        <v>142</v>
      </c>
      <c r="G313" s="22">
        <v>21</v>
      </c>
      <c r="H313" s="57">
        <v>16</v>
      </c>
      <c r="I313" s="22">
        <v>26</v>
      </c>
      <c r="J313" s="18"/>
      <c r="K313" s="22"/>
      <c r="L313" s="18"/>
      <c r="M313" s="22"/>
      <c r="N313" s="18"/>
      <c r="O313" s="22"/>
      <c r="P313" s="57">
        <v>0</v>
      </c>
      <c r="Q313" s="22">
        <v>4</v>
      </c>
      <c r="R313" s="57">
        <v>11</v>
      </c>
      <c r="S313" s="22">
        <v>22</v>
      </c>
      <c r="T313" s="17">
        <v>73</v>
      </c>
    </row>
    <row r="314" spans="1:20" x14ac:dyDescent="0.25">
      <c r="A314" s="58">
        <v>12</v>
      </c>
      <c r="B314" s="100" t="s">
        <v>673</v>
      </c>
      <c r="C314" s="61">
        <v>12</v>
      </c>
      <c r="D314" s="18"/>
      <c r="E314" s="22"/>
      <c r="F314" s="57">
        <v>170</v>
      </c>
      <c r="G314" s="22">
        <v>30</v>
      </c>
      <c r="H314" s="57">
        <v>26</v>
      </c>
      <c r="I314" s="22">
        <v>41</v>
      </c>
      <c r="J314" s="18"/>
      <c r="K314" s="22"/>
      <c r="L314" s="18"/>
      <c r="M314" s="22"/>
      <c r="N314" s="18"/>
      <c r="O314" s="22"/>
      <c r="P314" s="57">
        <v>-5</v>
      </c>
      <c r="Q314" s="22">
        <v>0</v>
      </c>
      <c r="R314" s="57">
        <v>2</v>
      </c>
      <c r="S314" s="22">
        <v>2</v>
      </c>
      <c r="T314" s="17">
        <f t="shared" si="12"/>
        <v>73</v>
      </c>
    </row>
    <row r="315" spans="1:20" x14ac:dyDescent="0.25">
      <c r="A315" s="58">
        <v>13</v>
      </c>
      <c r="B315" s="101" t="s">
        <v>674</v>
      </c>
      <c r="C315" s="61">
        <v>12</v>
      </c>
      <c r="D315" s="18"/>
      <c r="E315" s="22"/>
      <c r="F315" s="57">
        <v>175</v>
      </c>
      <c r="G315" s="22">
        <v>32</v>
      </c>
      <c r="H315" s="57">
        <v>27</v>
      </c>
      <c r="I315" s="22">
        <v>44</v>
      </c>
      <c r="J315" s="18"/>
      <c r="K315" s="22"/>
      <c r="L315" s="18"/>
      <c r="M315" s="22"/>
      <c r="N315" s="18"/>
      <c r="O315" s="22"/>
      <c r="P315" s="57">
        <v>11</v>
      </c>
      <c r="Q315" s="22">
        <v>26</v>
      </c>
      <c r="R315" s="57">
        <v>19</v>
      </c>
      <c r="S315" s="22">
        <v>32</v>
      </c>
      <c r="T315" s="17">
        <f t="shared" si="12"/>
        <v>134</v>
      </c>
    </row>
    <row r="316" spans="1:20" ht="16.5" thickBot="1" x14ac:dyDescent="0.3">
      <c r="A316" s="58">
        <v>14</v>
      </c>
      <c r="B316" s="102" t="s">
        <v>676</v>
      </c>
      <c r="C316" s="40">
        <v>12</v>
      </c>
      <c r="D316" s="18"/>
      <c r="E316" s="22"/>
      <c r="F316" s="57">
        <v>170</v>
      </c>
      <c r="G316" s="22">
        <v>30</v>
      </c>
      <c r="H316" s="57">
        <v>24</v>
      </c>
      <c r="I316" s="22">
        <v>37</v>
      </c>
      <c r="J316" s="18"/>
      <c r="K316" s="22"/>
      <c r="L316" s="18"/>
      <c r="M316" s="22"/>
      <c r="N316" s="18"/>
      <c r="O316" s="22"/>
      <c r="P316" s="57">
        <v>9</v>
      </c>
      <c r="Q316" s="22">
        <v>20</v>
      </c>
      <c r="R316" s="57">
        <v>11</v>
      </c>
      <c r="S316" s="22">
        <v>16</v>
      </c>
      <c r="T316" s="17">
        <f t="shared" si="12"/>
        <v>103</v>
      </c>
    </row>
    <row r="317" spans="1:20" x14ac:dyDescent="0.25">
      <c r="A317" s="58">
        <v>15</v>
      </c>
    </row>
    <row r="318" spans="1:20" x14ac:dyDescent="0.25">
      <c r="A318" s="38">
        <v>16</v>
      </c>
    </row>
    <row r="319" spans="1:20" ht="18.75" x14ac:dyDescent="0.25">
      <c r="A319" s="117" t="s">
        <v>415</v>
      </c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9"/>
      <c r="T319" s="16">
        <v>1172</v>
      </c>
    </row>
    <row r="320" spans="1:20" ht="20.25" x14ac:dyDescent="0.25">
      <c r="A320" s="114" t="s">
        <v>416</v>
      </c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6"/>
      <c r="T320" s="42">
        <f>T301+T319</f>
        <v>1859</v>
      </c>
    </row>
    <row r="321" spans="1:2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</row>
    <row r="322" spans="1:21" x14ac:dyDescent="0.25">
      <c r="A322" s="19"/>
      <c r="B322" s="20" t="s">
        <v>470</v>
      </c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</row>
    <row r="323" spans="1:21" x14ac:dyDescent="0.25">
      <c r="A323" s="19"/>
      <c r="B323" s="20" t="s">
        <v>471</v>
      </c>
      <c r="C323" s="2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</row>
    <row r="324" spans="1:21" x14ac:dyDescent="0.25">
      <c r="A324" s="19"/>
      <c r="B324" s="20" t="s">
        <v>144</v>
      </c>
      <c r="C324" s="20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</row>
    <row r="325" spans="1:21" ht="18.75" x14ac:dyDescent="0.25">
      <c r="A325" s="122" t="s">
        <v>389</v>
      </c>
      <c r="B325" s="140"/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</row>
    <row r="326" spans="1:2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1" ht="18.75" x14ac:dyDescent="0.25">
      <c r="A327" s="122" t="s">
        <v>390</v>
      </c>
      <c r="B327" s="141"/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</row>
    <row r="328" spans="1:21" ht="18.75" x14ac:dyDescent="0.25">
      <c r="A328" s="122" t="s">
        <v>391</v>
      </c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</row>
    <row r="329" spans="1:21" ht="19.5" x14ac:dyDescent="0.25">
      <c r="A329" s="123" t="s">
        <v>417</v>
      </c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</row>
    <row r="330" spans="1:21" ht="18.75" x14ac:dyDescent="0.25">
      <c r="A330" s="124" t="s">
        <v>613</v>
      </c>
      <c r="B330" s="124"/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4"/>
      <c r="R330" s="124"/>
      <c r="S330" s="124"/>
      <c r="T330" s="124"/>
      <c r="U330" s="124"/>
    </row>
    <row r="331" spans="1:21" x14ac:dyDescent="0.25">
      <c r="A331" s="11"/>
      <c r="B331" s="125" t="s">
        <v>392</v>
      </c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</row>
    <row r="332" spans="1:21" x14ac:dyDescent="0.25">
      <c r="A332" s="11"/>
      <c r="B332" s="125" t="s">
        <v>469</v>
      </c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</row>
    <row r="333" spans="1:21" x14ac:dyDescent="0.25">
      <c r="A333" s="126" t="s">
        <v>457</v>
      </c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</row>
    <row r="334" spans="1:2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</row>
    <row r="335" spans="1:21" x14ac:dyDescent="0.25">
      <c r="A335" s="138" t="s">
        <v>393</v>
      </c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</row>
    <row r="336" spans="1:21" ht="86.25" customHeight="1" x14ac:dyDescent="0.25">
      <c r="A336" s="130" t="s">
        <v>394</v>
      </c>
      <c r="B336" s="132" t="s">
        <v>421</v>
      </c>
      <c r="C336" s="130" t="s">
        <v>395</v>
      </c>
      <c r="D336" s="134" t="s">
        <v>396</v>
      </c>
      <c r="E336" s="135"/>
      <c r="F336" s="134" t="s">
        <v>397</v>
      </c>
      <c r="G336" s="135"/>
      <c r="H336" s="134" t="s">
        <v>398</v>
      </c>
      <c r="I336" s="135"/>
      <c r="J336" s="139" t="s">
        <v>401</v>
      </c>
      <c r="K336" s="139"/>
      <c r="L336" s="139" t="s">
        <v>402</v>
      </c>
      <c r="M336" s="139"/>
      <c r="N336" s="139" t="s">
        <v>403</v>
      </c>
      <c r="O336" s="139"/>
      <c r="P336" s="134" t="s">
        <v>7</v>
      </c>
      <c r="Q336" s="135"/>
      <c r="R336" s="134" t="s">
        <v>399</v>
      </c>
      <c r="S336" s="135"/>
      <c r="T336" s="136" t="s">
        <v>400</v>
      </c>
    </row>
    <row r="337" spans="1:20" x14ac:dyDescent="0.25">
      <c r="A337" s="131"/>
      <c r="B337" s="143"/>
      <c r="C337" s="131"/>
      <c r="D337" s="7" t="s">
        <v>404</v>
      </c>
      <c r="E337" s="21" t="s">
        <v>3</v>
      </c>
      <c r="F337" s="7" t="s">
        <v>404</v>
      </c>
      <c r="G337" s="21" t="s">
        <v>3</v>
      </c>
      <c r="H337" s="7" t="s">
        <v>404</v>
      </c>
      <c r="I337" s="21" t="s">
        <v>3</v>
      </c>
      <c r="J337" s="7" t="s">
        <v>404</v>
      </c>
      <c r="K337" s="21" t="s">
        <v>3</v>
      </c>
      <c r="L337" s="7" t="s">
        <v>404</v>
      </c>
      <c r="M337" s="21" t="s">
        <v>3</v>
      </c>
      <c r="N337" s="7" t="s">
        <v>404</v>
      </c>
      <c r="O337" s="21" t="s">
        <v>3</v>
      </c>
      <c r="P337" s="7" t="s">
        <v>404</v>
      </c>
      <c r="Q337" s="21" t="s">
        <v>3</v>
      </c>
      <c r="R337" s="7" t="s">
        <v>404</v>
      </c>
      <c r="S337" s="21" t="s">
        <v>3</v>
      </c>
      <c r="T337" s="137"/>
    </row>
    <row r="338" spans="1:20" ht="16.5" x14ac:dyDescent="0.25">
      <c r="A338" s="58">
        <v>1</v>
      </c>
      <c r="B338" s="101" t="s">
        <v>614</v>
      </c>
      <c r="C338" s="59">
        <v>12</v>
      </c>
      <c r="D338" s="38"/>
      <c r="E338" s="22"/>
      <c r="F338" s="38">
        <v>170</v>
      </c>
      <c r="G338" s="22">
        <v>20</v>
      </c>
      <c r="H338" s="38">
        <v>27</v>
      </c>
      <c r="I338" s="22">
        <v>38</v>
      </c>
      <c r="J338" s="38"/>
      <c r="K338" s="22"/>
      <c r="L338" s="38"/>
      <c r="M338" s="22"/>
      <c r="N338" s="38"/>
      <c r="O338" s="22"/>
      <c r="P338" s="13">
        <v>3</v>
      </c>
      <c r="Q338" s="22">
        <v>16</v>
      </c>
      <c r="R338" s="38">
        <v>1</v>
      </c>
      <c r="S338" s="22">
        <v>10</v>
      </c>
      <c r="T338" s="14">
        <f>S338+Q338+I338+G338</f>
        <v>84</v>
      </c>
    </row>
    <row r="339" spans="1:20" ht="16.5" x14ac:dyDescent="0.25">
      <c r="A339" s="58">
        <v>2</v>
      </c>
      <c r="B339" s="101" t="s">
        <v>615</v>
      </c>
      <c r="C339" s="59">
        <v>12</v>
      </c>
      <c r="D339" s="38"/>
      <c r="E339" s="22"/>
      <c r="F339" s="38">
        <v>192</v>
      </c>
      <c r="G339" s="22">
        <v>31</v>
      </c>
      <c r="H339" s="38">
        <v>28</v>
      </c>
      <c r="I339" s="22">
        <v>40</v>
      </c>
      <c r="J339" s="38"/>
      <c r="K339" s="22"/>
      <c r="L339" s="38"/>
      <c r="M339" s="22"/>
      <c r="N339" s="38"/>
      <c r="O339" s="22"/>
      <c r="P339" s="13">
        <v>5</v>
      </c>
      <c r="Q339" s="22">
        <v>20</v>
      </c>
      <c r="R339" s="38">
        <v>7</v>
      </c>
      <c r="S339" s="22">
        <v>33</v>
      </c>
      <c r="T339" s="14">
        <f t="shared" ref="T339" si="13">S339+Q339+I339+G339</f>
        <v>124</v>
      </c>
    </row>
    <row r="340" spans="1:20" ht="16.5" x14ac:dyDescent="0.25">
      <c r="A340" s="58">
        <v>3</v>
      </c>
      <c r="B340" s="101" t="s">
        <v>616</v>
      </c>
      <c r="C340" s="59">
        <v>12</v>
      </c>
      <c r="D340" s="38"/>
      <c r="E340" s="22"/>
      <c r="F340" s="38">
        <v>200</v>
      </c>
      <c r="G340" s="22">
        <v>35</v>
      </c>
      <c r="H340" s="38">
        <v>27</v>
      </c>
      <c r="I340" s="22">
        <v>38</v>
      </c>
      <c r="J340" s="38"/>
      <c r="K340" s="22"/>
      <c r="L340" s="38"/>
      <c r="M340" s="22"/>
      <c r="N340" s="38"/>
      <c r="O340" s="22"/>
      <c r="P340" s="13">
        <v>4</v>
      </c>
      <c r="Q340" s="22">
        <v>18</v>
      </c>
      <c r="R340" s="38">
        <v>9</v>
      </c>
      <c r="S340" s="22">
        <v>41</v>
      </c>
      <c r="T340" s="14">
        <f t="shared" ref="T340:T343" si="14">S340+Q340+I340+G340</f>
        <v>132</v>
      </c>
    </row>
    <row r="341" spans="1:20" ht="16.5" x14ac:dyDescent="0.25">
      <c r="A341" s="58">
        <v>4</v>
      </c>
      <c r="B341" s="101" t="s">
        <v>617</v>
      </c>
      <c r="C341" s="59">
        <v>12</v>
      </c>
      <c r="D341" s="38"/>
      <c r="E341" s="22"/>
      <c r="F341" s="38">
        <v>160</v>
      </c>
      <c r="G341" s="22">
        <v>15</v>
      </c>
      <c r="H341" s="38">
        <v>25</v>
      </c>
      <c r="I341" s="22">
        <v>34</v>
      </c>
      <c r="J341" s="38"/>
      <c r="K341" s="22"/>
      <c r="L341" s="38"/>
      <c r="M341" s="22"/>
      <c r="N341" s="38"/>
      <c r="O341" s="22"/>
      <c r="P341" s="13">
        <v>1</v>
      </c>
      <c r="Q341" s="22">
        <v>12</v>
      </c>
      <c r="R341" s="38">
        <v>3</v>
      </c>
      <c r="S341" s="22">
        <v>17</v>
      </c>
      <c r="T341" s="14">
        <f t="shared" si="14"/>
        <v>78</v>
      </c>
    </row>
    <row r="342" spans="1:20" ht="16.5" x14ac:dyDescent="0.25">
      <c r="A342" s="58">
        <v>5</v>
      </c>
      <c r="B342" s="101" t="s">
        <v>618</v>
      </c>
      <c r="C342" s="59">
        <v>12</v>
      </c>
      <c r="D342" s="38"/>
      <c r="E342" s="22"/>
      <c r="F342" s="38">
        <v>176</v>
      </c>
      <c r="G342" s="22">
        <v>23</v>
      </c>
      <c r="H342" s="38">
        <v>24</v>
      </c>
      <c r="I342" s="22">
        <v>32</v>
      </c>
      <c r="J342" s="38"/>
      <c r="K342" s="22"/>
      <c r="L342" s="38"/>
      <c r="M342" s="22"/>
      <c r="N342" s="38"/>
      <c r="O342" s="22"/>
      <c r="P342" s="13">
        <v>3</v>
      </c>
      <c r="Q342" s="22">
        <v>16</v>
      </c>
      <c r="R342" s="38">
        <v>2</v>
      </c>
      <c r="S342" s="22">
        <v>13</v>
      </c>
      <c r="T342" s="14">
        <f t="shared" si="14"/>
        <v>84</v>
      </c>
    </row>
    <row r="343" spans="1:20" ht="16.5" x14ac:dyDescent="0.25">
      <c r="A343" s="58">
        <v>6</v>
      </c>
      <c r="B343" s="101" t="s">
        <v>619</v>
      </c>
      <c r="C343" s="59">
        <v>12</v>
      </c>
      <c r="D343" s="38"/>
      <c r="E343" s="22"/>
      <c r="F343" s="38">
        <v>191</v>
      </c>
      <c r="G343" s="22">
        <v>30</v>
      </c>
      <c r="H343" s="38">
        <v>29</v>
      </c>
      <c r="I343" s="22">
        <v>42</v>
      </c>
      <c r="J343" s="38"/>
      <c r="K343" s="22"/>
      <c r="L343" s="38"/>
      <c r="M343" s="22"/>
      <c r="N343" s="38"/>
      <c r="O343" s="22"/>
      <c r="P343" s="13">
        <v>5</v>
      </c>
      <c r="Q343" s="22">
        <v>20</v>
      </c>
      <c r="R343" s="38">
        <v>6</v>
      </c>
      <c r="S343" s="22">
        <v>29</v>
      </c>
      <c r="T343" s="14">
        <f t="shared" si="14"/>
        <v>121</v>
      </c>
    </row>
    <row r="344" spans="1:20" ht="16.5" x14ac:dyDescent="0.25">
      <c r="A344" s="58">
        <v>7</v>
      </c>
      <c r="B344" s="62"/>
      <c r="C344" s="59"/>
      <c r="D344" s="38"/>
      <c r="E344" s="22"/>
      <c r="F344" s="38"/>
      <c r="G344" s="22"/>
      <c r="H344" s="38"/>
      <c r="I344" s="22"/>
      <c r="J344" s="38"/>
      <c r="K344" s="22"/>
      <c r="L344" s="38"/>
      <c r="M344" s="22"/>
      <c r="N344" s="38"/>
      <c r="O344" s="22"/>
      <c r="P344" s="13"/>
      <c r="Q344" s="22"/>
      <c r="R344" s="38"/>
      <c r="S344" s="22"/>
      <c r="T344" s="14"/>
    </row>
    <row r="345" spans="1:20" ht="16.5" x14ac:dyDescent="0.25">
      <c r="A345" s="58">
        <v>8</v>
      </c>
      <c r="B345" s="63"/>
      <c r="C345" s="59"/>
      <c r="D345" s="38"/>
      <c r="E345" s="22"/>
      <c r="F345" s="38"/>
      <c r="G345" s="22"/>
      <c r="H345" s="38"/>
      <c r="I345" s="22"/>
      <c r="J345" s="38"/>
      <c r="K345" s="22"/>
      <c r="L345" s="38"/>
      <c r="M345" s="22"/>
      <c r="N345" s="38"/>
      <c r="O345" s="22"/>
      <c r="P345" s="13"/>
      <c r="Q345" s="22"/>
      <c r="R345" s="38"/>
      <c r="S345" s="22"/>
      <c r="T345" s="14"/>
    </row>
    <row r="346" spans="1:20" ht="16.5" x14ac:dyDescent="0.25">
      <c r="A346" s="58">
        <v>9</v>
      </c>
      <c r="B346" s="63"/>
      <c r="C346" s="59"/>
      <c r="D346" s="38"/>
      <c r="E346" s="22"/>
      <c r="F346" s="38"/>
      <c r="G346" s="22"/>
      <c r="H346" s="38"/>
      <c r="I346" s="22"/>
      <c r="J346" s="38"/>
      <c r="K346" s="22"/>
      <c r="L346" s="38"/>
      <c r="M346" s="22"/>
      <c r="N346" s="38"/>
      <c r="O346" s="22"/>
      <c r="P346" s="13"/>
      <c r="Q346" s="22"/>
      <c r="R346" s="38"/>
      <c r="S346" s="22"/>
      <c r="T346" s="14"/>
    </row>
    <row r="347" spans="1:20" ht="18.75" x14ac:dyDescent="0.25">
      <c r="A347" s="117" t="s">
        <v>414</v>
      </c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9"/>
      <c r="T347" s="16">
        <f>SUM(T338:T346)</f>
        <v>623</v>
      </c>
    </row>
    <row r="348" spans="1:20" x14ac:dyDescent="0.25">
      <c r="A348" s="120" t="s">
        <v>405</v>
      </c>
      <c r="B348" s="121"/>
      <c r="C348" s="121"/>
      <c r="D348" s="121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</row>
    <row r="349" spans="1:20" x14ac:dyDescent="0.25">
      <c r="A349" s="58">
        <v>1</v>
      </c>
      <c r="B349" s="100" t="s">
        <v>620</v>
      </c>
      <c r="C349" s="59">
        <v>13</v>
      </c>
      <c r="D349" s="38"/>
      <c r="E349" s="22"/>
      <c r="F349" s="38">
        <v>173</v>
      </c>
      <c r="G349" s="22">
        <v>24</v>
      </c>
      <c r="H349" s="38">
        <v>20</v>
      </c>
      <c r="I349" s="22">
        <v>29</v>
      </c>
      <c r="J349" s="38"/>
      <c r="K349" s="22"/>
      <c r="L349" s="38"/>
      <c r="M349" s="22"/>
      <c r="N349" s="38"/>
      <c r="O349" s="22"/>
      <c r="P349" s="13">
        <v>4</v>
      </c>
      <c r="Q349" s="22">
        <v>12</v>
      </c>
      <c r="R349" s="38">
        <v>32</v>
      </c>
      <c r="S349" s="22">
        <v>54</v>
      </c>
      <c r="T349" s="17">
        <f>S349+Q349+I349+G349</f>
        <v>119</v>
      </c>
    </row>
    <row r="350" spans="1:20" x14ac:dyDescent="0.25">
      <c r="A350" s="58">
        <v>2</v>
      </c>
      <c r="B350" s="101" t="s">
        <v>621</v>
      </c>
      <c r="C350" s="59">
        <v>12</v>
      </c>
      <c r="D350" s="38"/>
      <c r="E350" s="22"/>
      <c r="F350" s="64">
        <v>174</v>
      </c>
      <c r="G350" s="22">
        <v>32</v>
      </c>
      <c r="H350" s="64">
        <v>21</v>
      </c>
      <c r="I350" s="22">
        <v>31</v>
      </c>
      <c r="J350" s="38"/>
      <c r="K350" s="22"/>
      <c r="L350" s="38"/>
      <c r="M350" s="22"/>
      <c r="N350" s="38"/>
      <c r="O350" s="22"/>
      <c r="P350" s="13">
        <v>20</v>
      </c>
      <c r="Q350" s="22">
        <v>52</v>
      </c>
      <c r="R350" s="38">
        <v>19</v>
      </c>
      <c r="S350" s="22">
        <v>32</v>
      </c>
      <c r="T350" s="17">
        <f t="shared" ref="T350:T354" si="15">S350+Q350+I350+G350</f>
        <v>147</v>
      </c>
    </row>
    <row r="351" spans="1:20" x14ac:dyDescent="0.25">
      <c r="A351" s="58">
        <v>3</v>
      </c>
      <c r="B351" s="101" t="s">
        <v>622</v>
      </c>
      <c r="C351" s="59">
        <v>12</v>
      </c>
      <c r="D351" s="38"/>
      <c r="E351" s="22"/>
      <c r="F351" s="64">
        <v>168</v>
      </c>
      <c r="G351" s="22">
        <v>19</v>
      </c>
      <c r="H351" s="64">
        <v>22</v>
      </c>
      <c r="I351" s="22">
        <v>33</v>
      </c>
      <c r="J351" s="38"/>
      <c r="K351" s="22"/>
      <c r="L351" s="38"/>
      <c r="M351" s="22"/>
      <c r="N351" s="38"/>
      <c r="O351" s="22"/>
      <c r="P351" s="13">
        <v>18</v>
      </c>
      <c r="Q351" s="22">
        <v>47</v>
      </c>
      <c r="R351" s="64">
        <v>14</v>
      </c>
      <c r="S351" s="22">
        <v>22</v>
      </c>
      <c r="T351" s="17">
        <f t="shared" si="15"/>
        <v>121</v>
      </c>
    </row>
    <row r="352" spans="1:20" x14ac:dyDescent="0.25">
      <c r="A352" s="58">
        <v>4</v>
      </c>
      <c r="B352" s="101" t="s">
        <v>623</v>
      </c>
      <c r="C352" s="59">
        <v>12</v>
      </c>
      <c r="D352" s="38"/>
      <c r="E352" s="22"/>
      <c r="F352" s="64">
        <v>171</v>
      </c>
      <c r="G352" s="22">
        <v>20</v>
      </c>
      <c r="H352" s="64">
        <v>22</v>
      </c>
      <c r="I352" s="22">
        <v>33</v>
      </c>
      <c r="J352" s="38"/>
      <c r="K352" s="22"/>
      <c r="L352" s="38"/>
      <c r="M352" s="22"/>
      <c r="N352" s="38"/>
      <c r="O352" s="22"/>
      <c r="P352" s="13">
        <v>0</v>
      </c>
      <c r="Q352" s="22">
        <v>4</v>
      </c>
      <c r="R352" s="64">
        <v>2</v>
      </c>
      <c r="S352" s="22">
        <v>2</v>
      </c>
      <c r="T352" s="17">
        <f t="shared" si="15"/>
        <v>59</v>
      </c>
    </row>
    <row r="353" spans="1:20" x14ac:dyDescent="0.25">
      <c r="A353" s="58">
        <v>5</v>
      </c>
      <c r="B353" s="100" t="s">
        <v>624</v>
      </c>
      <c r="C353" s="61">
        <v>12</v>
      </c>
      <c r="D353" s="18"/>
      <c r="E353" s="22"/>
      <c r="F353" s="57">
        <v>189</v>
      </c>
      <c r="G353" s="22">
        <v>14</v>
      </c>
      <c r="H353" s="57">
        <v>18</v>
      </c>
      <c r="I353" s="22">
        <v>25</v>
      </c>
      <c r="J353" s="18"/>
      <c r="K353" s="22"/>
      <c r="L353" s="18"/>
      <c r="M353" s="22"/>
      <c r="N353" s="18"/>
      <c r="O353" s="22"/>
      <c r="P353" s="57">
        <v>5</v>
      </c>
      <c r="Q353" s="22">
        <v>11</v>
      </c>
      <c r="R353" s="57">
        <v>12</v>
      </c>
      <c r="S353" s="22">
        <v>18</v>
      </c>
      <c r="T353" s="17">
        <f t="shared" si="15"/>
        <v>68</v>
      </c>
    </row>
    <row r="354" spans="1:20" x14ac:dyDescent="0.25">
      <c r="A354" s="58">
        <v>6</v>
      </c>
      <c r="B354" s="101" t="s">
        <v>625</v>
      </c>
      <c r="C354" s="61">
        <v>12</v>
      </c>
      <c r="D354" s="18"/>
      <c r="E354" s="22"/>
      <c r="F354" s="57">
        <v>169</v>
      </c>
      <c r="G354" s="22">
        <v>17</v>
      </c>
      <c r="H354" s="57">
        <v>16</v>
      </c>
      <c r="I354" s="22">
        <v>21</v>
      </c>
      <c r="J354" s="18"/>
      <c r="K354" s="22"/>
      <c r="L354" s="18"/>
      <c r="M354" s="22"/>
      <c r="N354" s="18"/>
      <c r="O354" s="22"/>
      <c r="P354" s="57">
        <v>4</v>
      </c>
      <c r="Q354" s="22">
        <v>9</v>
      </c>
      <c r="R354" s="57">
        <v>3</v>
      </c>
      <c r="S354" s="22">
        <v>3</v>
      </c>
      <c r="T354" s="17">
        <f t="shared" si="15"/>
        <v>50</v>
      </c>
    </row>
    <row r="355" spans="1:20" x14ac:dyDescent="0.25">
      <c r="A355" s="58">
        <v>7</v>
      </c>
      <c r="B355" s="62"/>
      <c r="C355" s="61"/>
      <c r="D355" s="18"/>
      <c r="E355" s="22"/>
      <c r="F355" s="57"/>
      <c r="G355" s="22"/>
      <c r="H355" s="57"/>
      <c r="I355" s="22"/>
      <c r="J355" s="18"/>
      <c r="K355" s="22"/>
      <c r="L355" s="18"/>
      <c r="M355" s="22"/>
      <c r="N355" s="18"/>
      <c r="O355" s="22"/>
      <c r="P355" s="57"/>
      <c r="Q355" s="22"/>
      <c r="R355" s="57"/>
      <c r="S355" s="22"/>
      <c r="T355" s="17"/>
    </row>
    <row r="356" spans="1:20" x14ac:dyDescent="0.25">
      <c r="A356" s="58">
        <v>8</v>
      </c>
      <c r="B356" s="63"/>
      <c r="C356" s="61"/>
      <c r="D356" s="18"/>
      <c r="E356" s="22"/>
      <c r="F356" s="57"/>
      <c r="G356" s="22"/>
      <c r="H356" s="57"/>
      <c r="I356" s="22"/>
      <c r="J356" s="18"/>
      <c r="K356" s="22"/>
      <c r="L356" s="18"/>
      <c r="M356" s="22"/>
      <c r="N356" s="18"/>
      <c r="O356" s="22"/>
      <c r="P356" s="57"/>
      <c r="Q356" s="22"/>
      <c r="R356" s="57"/>
      <c r="S356" s="22"/>
      <c r="T356" s="17"/>
    </row>
    <row r="357" spans="1:20" x14ac:dyDescent="0.25">
      <c r="A357" s="58">
        <v>9</v>
      </c>
      <c r="B357" s="63"/>
      <c r="C357" s="61"/>
      <c r="D357" s="18"/>
      <c r="E357" s="22"/>
      <c r="F357" s="57"/>
      <c r="G357" s="22"/>
      <c r="H357" s="57"/>
      <c r="I357" s="22"/>
      <c r="J357" s="18"/>
      <c r="K357" s="22"/>
      <c r="L357" s="18"/>
      <c r="M357" s="22"/>
      <c r="N357" s="18"/>
      <c r="O357" s="22"/>
      <c r="P357" s="57"/>
      <c r="Q357" s="22"/>
      <c r="R357" s="57"/>
      <c r="S357" s="22"/>
      <c r="T357" s="17"/>
    </row>
    <row r="358" spans="1:20" x14ac:dyDescent="0.25">
      <c r="A358" s="58">
        <v>10</v>
      </c>
      <c r="B358" s="62"/>
      <c r="C358" s="61"/>
      <c r="D358" s="18"/>
      <c r="E358" s="22"/>
      <c r="F358" s="57"/>
      <c r="G358" s="22"/>
      <c r="H358" s="57"/>
      <c r="I358" s="22"/>
      <c r="J358" s="18"/>
      <c r="K358" s="22"/>
      <c r="L358" s="18"/>
      <c r="M358" s="22"/>
      <c r="N358" s="18"/>
      <c r="O358" s="22"/>
      <c r="P358" s="57"/>
      <c r="Q358" s="22"/>
      <c r="R358" s="57"/>
      <c r="S358" s="22"/>
      <c r="T358" s="17"/>
    </row>
    <row r="359" spans="1:20" x14ac:dyDescent="0.25">
      <c r="A359" s="58">
        <v>11</v>
      </c>
      <c r="B359" s="62"/>
      <c r="C359" s="61"/>
      <c r="D359" s="18"/>
      <c r="E359" s="22"/>
      <c r="F359" s="57"/>
      <c r="G359" s="22"/>
      <c r="H359" s="57"/>
      <c r="I359" s="22"/>
      <c r="J359" s="18"/>
      <c r="K359" s="22"/>
      <c r="L359" s="18"/>
      <c r="M359" s="22"/>
      <c r="N359" s="18"/>
      <c r="O359" s="22"/>
      <c r="P359" s="57"/>
      <c r="Q359" s="22"/>
      <c r="R359" s="57"/>
      <c r="S359" s="22"/>
      <c r="T359" s="17"/>
    </row>
    <row r="360" spans="1:20" x14ac:dyDescent="0.25">
      <c r="A360" s="38">
        <v>12</v>
      </c>
      <c r="B360" s="68"/>
      <c r="C360" s="40"/>
      <c r="D360" s="18"/>
      <c r="E360" s="22"/>
      <c r="F360" s="18"/>
      <c r="G360" s="22"/>
      <c r="H360" s="57"/>
      <c r="I360" s="22"/>
      <c r="J360" s="18"/>
      <c r="K360" s="22"/>
      <c r="L360" s="18"/>
      <c r="M360" s="22"/>
      <c r="N360" s="18"/>
      <c r="O360" s="22"/>
      <c r="P360" s="57"/>
      <c r="Q360" s="22"/>
      <c r="R360" s="57"/>
      <c r="S360" s="22"/>
      <c r="T360" s="17"/>
    </row>
    <row r="361" spans="1:20" x14ac:dyDescent="0.25">
      <c r="A361" s="38">
        <v>13</v>
      </c>
      <c r="B361" s="18"/>
      <c r="C361" s="40"/>
      <c r="D361" s="18"/>
      <c r="E361" s="22"/>
      <c r="F361" s="18"/>
      <c r="G361" s="22"/>
      <c r="H361" s="57"/>
      <c r="I361" s="22"/>
      <c r="J361" s="18"/>
      <c r="K361" s="22"/>
      <c r="L361" s="18"/>
      <c r="M361" s="22"/>
      <c r="N361" s="18"/>
      <c r="O361" s="22"/>
      <c r="P361" s="18"/>
      <c r="Q361" s="22"/>
      <c r="R361" s="18"/>
      <c r="S361" s="22"/>
      <c r="T361" s="17"/>
    </row>
    <row r="362" spans="1:20" x14ac:dyDescent="0.25">
      <c r="A362" s="38">
        <v>14</v>
      </c>
      <c r="B362" s="18"/>
      <c r="C362" s="40"/>
      <c r="D362" s="18"/>
      <c r="E362" s="22"/>
      <c r="F362" s="18"/>
      <c r="G362" s="22"/>
      <c r="H362" s="18"/>
      <c r="I362" s="22"/>
      <c r="J362" s="18"/>
      <c r="K362" s="22"/>
      <c r="L362" s="18"/>
      <c r="M362" s="22"/>
      <c r="N362" s="18"/>
      <c r="O362" s="22"/>
      <c r="P362" s="18"/>
      <c r="Q362" s="22"/>
      <c r="R362" s="18"/>
      <c r="S362" s="22"/>
      <c r="T362" s="17"/>
    </row>
    <row r="363" spans="1:20" x14ac:dyDescent="0.25">
      <c r="A363" s="38">
        <v>15</v>
      </c>
      <c r="B363" s="18"/>
      <c r="C363" s="40"/>
      <c r="D363" s="18"/>
      <c r="E363" s="22"/>
      <c r="F363" s="18"/>
      <c r="G363" s="22"/>
      <c r="H363" s="18"/>
      <c r="I363" s="22"/>
      <c r="J363" s="18"/>
      <c r="K363" s="22"/>
      <c r="L363" s="18"/>
      <c r="M363" s="22"/>
      <c r="N363" s="18"/>
      <c r="O363" s="22"/>
      <c r="P363" s="18"/>
      <c r="Q363" s="22"/>
      <c r="R363" s="18"/>
      <c r="S363" s="22"/>
      <c r="T363" s="17"/>
    </row>
    <row r="364" spans="1:20" x14ac:dyDescent="0.25">
      <c r="A364" s="38">
        <v>16</v>
      </c>
      <c r="B364" s="18"/>
      <c r="C364" s="40"/>
      <c r="D364" s="18"/>
      <c r="E364" s="22"/>
      <c r="F364" s="18"/>
      <c r="G364" s="22"/>
      <c r="H364" s="18"/>
      <c r="I364" s="22"/>
      <c r="J364" s="18"/>
      <c r="K364" s="22"/>
      <c r="L364" s="18"/>
      <c r="M364" s="22"/>
      <c r="N364" s="18"/>
      <c r="O364" s="22"/>
      <c r="P364" s="18"/>
      <c r="Q364" s="22"/>
      <c r="R364" s="18"/>
      <c r="S364" s="22"/>
      <c r="T364" s="17"/>
    </row>
    <row r="365" spans="1:20" ht="18.75" x14ac:dyDescent="0.25">
      <c r="A365" s="117" t="s">
        <v>415</v>
      </c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9"/>
      <c r="T365" s="16">
        <f>T349+T350+T351+T352+T353+T354+T355+T356+T357+T358+T359</f>
        <v>564</v>
      </c>
    </row>
    <row r="366" spans="1:20" ht="20.25" x14ac:dyDescent="0.25">
      <c r="A366" s="114" t="s">
        <v>416</v>
      </c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6"/>
      <c r="T366" s="42">
        <v>1187</v>
      </c>
    </row>
    <row r="367" spans="1:20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</row>
    <row r="368" spans="1:20" x14ac:dyDescent="0.25">
      <c r="A368" s="19"/>
      <c r="B368" s="20" t="s">
        <v>601</v>
      </c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</row>
    <row r="369" spans="1:21" x14ac:dyDescent="0.25">
      <c r="A369" s="19"/>
      <c r="B369" s="20" t="s">
        <v>471</v>
      </c>
      <c r="C369" s="20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</row>
    <row r="370" spans="1:21" x14ac:dyDescent="0.25">
      <c r="A370" s="19"/>
      <c r="B370" s="20" t="s">
        <v>144</v>
      </c>
      <c r="C370" s="20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</row>
    <row r="371" spans="1:21" x14ac:dyDescent="0.25">
      <c r="A371" s="19"/>
      <c r="B371" s="20" t="s">
        <v>144</v>
      </c>
      <c r="C371" s="2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</row>
    <row r="372" spans="1:21" x14ac:dyDescent="0.25">
      <c r="A372" s="19"/>
      <c r="B372" s="20" t="s">
        <v>144</v>
      </c>
      <c r="C372" s="20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</row>
    <row r="373" spans="1:21" ht="18.75" x14ac:dyDescent="0.25">
      <c r="A373" s="122" t="s">
        <v>389</v>
      </c>
      <c r="B373" s="140"/>
      <c r="C373" s="140"/>
      <c r="D373" s="140"/>
      <c r="E373" s="140"/>
      <c r="F373" s="140"/>
      <c r="G373" s="140"/>
      <c r="H373" s="14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</row>
    <row r="374" spans="1:2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1" ht="18.75" x14ac:dyDescent="0.25">
      <c r="A375" s="122" t="s">
        <v>390</v>
      </c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</row>
    <row r="376" spans="1:21" ht="18.75" x14ac:dyDescent="0.25">
      <c r="A376" s="122" t="s">
        <v>391</v>
      </c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</row>
    <row r="377" spans="1:21" ht="19.5" x14ac:dyDescent="0.25">
      <c r="A377" s="123" t="s">
        <v>417</v>
      </c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</row>
    <row r="378" spans="1:21" ht="18.75" x14ac:dyDescent="0.25">
      <c r="A378" s="124">
        <v>8</v>
      </c>
      <c r="B378" s="124"/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4"/>
      <c r="R378" s="124"/>
      <c r="S378" s="124"/>
      <c r="T378" s="124"/>
      <c r="U378" s="124"/>
    </row>
    <row r="379" spans="1:21" x14ac:dyDescent="0.25">
      <c r="A379" s="11"/>
      <c r="B379" s="125" t="s">
        <v>392</v>
      </c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</row>
    <row r="380" spans="1:21" x14ac:dyDescent="0.25">
      <c r="A380" s="11"/>
      <c r="B380" s="125" t="s">
        <v>469</v>
      </c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</row>
    <row r="381" spans="1:21" x14ac:dyDescent="0.25">
      <c r="A381" s="126" t="s">
        <v>602</v>
      </c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</row>
    <row r="382" spans="1:2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</row>
    <row r="383" spans="1:21" x14ac:dyDescent="0.25">
      <c r="A383" s="138" t="s">
        <v>393</v>
      </c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</row>
    <row r="384" spans="1:21" ht="86.25" customHeight="1" x14ac:dyDescent="0.25">
      <c r="A384" s="130" t="s">
        <v>394</v>
      </c>
      <c r="B384" s="132" t="s">
        <v>421</v>
      </c>
      <c r="C384" s="130" t="s">
        <v>395</v>
      </c>
      <c r="D384" s="134" t="s">
        <v>396</v>
      </c>
      <c r="E384" s="135"/>
      <c r="F384" s="134" t="s">
        <v>397</v>
      </c>
      <c r="G384" s="135"/>
      <c r="H384" s="134" t="s">
        <v>398</v>
      </c>
      <c r="I384" s="135"/>
      <c r="J384" s="139" t="s">
        <v>401</v>
      </c>
      <c r="K384" s="139"/>
      <c r="L384" s="139" t="s">
        <v>402</v>
      </c>
      <c r="M384" s="139"/>
      <c r="N384" s="139" t="s">
        <v>403</v>
      </c>
      <c r="O384" s="139"/>
      <c r="P384" s="134" t="s">
        <v>7</v>
      </c>
      <c r="Q384" s="135"/>
      <c r="R384" s="134" t="s">
        <v>399</v>
      </c>
      <c r="S384" s="135"/>
      <c r="T384" s="136" t="s">
        <v>400</v>
      </c>
    </row>
    <row r="385" spans="1:20" x14ac:dyDescent="0.25">
      <c r="A385" s="131"/>
      <c r="B385" s="133"/>
      <c r="C385" s="131"/>
      <c r="D385" s="7" t="s">
        <v>404</v>
      </c>
      <c r="E385" s="21" t="s">
        <v>3</v>
      </c>
      <c r="F385" s="7" t="s">
        <v>404</v>
      </c>
      <c r="G385" s="21" t="s">
        <v>3</v>
      </c>
      <c r="H385" s="7" t="s">
        <v>404</v>
      </c>
      <c r="I385" s="21" t="s">
        <v>3</v>
      </c>
      <c r="J385" s="7" t="s">
        <v>404</v>
      </c>
      <c r="K385" s="21" t="s">
        <v>3</v>
      </c>
      <c r="L385" s="7" t="s">
        <v>404</v>
      </c>
      <c r="M385" s="21" t="s">
        <v>3</v>
      </c>
      <c r="N385" s="7" t="s">
        <v>404</v>
      </c>
      <c r="O385" s="21" t="s">
        <v>3</v>
      </c>
      <c r="P385" s="7" t="s">
        <v>404</v>
      </c>
      <c r="Q385" s="21" t="s">
        <v>3</v>
      </c>
      <c r="R385" s="7" t="s">
        <v>404</v>
      </c>
      <c r="S385" s="21" t="s">
        <v>3</v>
      </c>
      <c r="T385" s="137"/>
    </row>
    <row r="386" spans="1:20" ht="16.5" x14ac:dyDescent="0.25">
      <c r="A386" s="38">
        <v>1</v>
      </c>
      <c r="B386" s="12" t="s">
        <v>504</v>
      </c>
      <c r="C386" s="38">
        <v>14</v>
      </c>
      <c r="D386" s="38"/>
      <c r="E386" s="22"/>
      <c r="F386" s="38">
        <v>202</v>
      </c>
      <c r="G386" s="22">
        <v>24</v>
      </c>
      <c r="H386" s="38">
        <v>22</v>
      </c>
      <c r="I386" s="22">
        <v>33</v>
      </c>
      <c r="J386" s="38"/>
      <c r="K386" s="22"/>
      <c r="L386" s="38"/>
      <c r="M386" s="22"/>
      <c r="N386" s="38"/>
      <c r="O386" s="22"/>
      <c r="P386" s="13">
        <v>5</v>
      </c>
      <c r="Q386" s="22">
        <v>24</v>
      </c>
      <c r="R386" s="38">
        <v>2</v>
      </c>
      <c r="S386" s="22">
        <v>17</v>
      </c>
      <c r="T386" s="14">
        <f>G386+I386+Q386+S386</f>
        <v>98</v>
      </c>
    </row>
    <row r="387" spans="1:20" ht="16.5" x14ac:dyDescent="0.25">
      <c r="A387" s="38">
        <v>2</v>
      </c>
      <c r="B387" s="12" t="s">
        <v>505</v>
      </c>
      <c r="C387" s="38">
        <v>14</v>
      </c>
      <c r="D387" s="38"/>
      <c r="E387" s="22"/>
      <c r="F387" s="38">
        <v>171</v>
      </c>
      <c r="G387" s="22">
        <v>10</v>
      </c>
      <c r="H387" s="38">
        <v>20</v>
      </c>
      <c r="I387" s="22">
        <v>29</v>
      </c>
      <c r="J387" s="38"/>
      <c r="K387" s="22"/>
      <c r="L387" s="38"/>
      <c r="M387" s="22"/>
      <c r="N387" s="38"/>
      <c r="O387" s="22"/>
      <c r="P387" s="13">
        <v>6</v>
      </c>
      <c r="Q387" s="22">
        <v>27</v>
      </c>
      <c r="R387" s="38">
        <v>1</v>
      </c>
      <c r="S387" s="22">
        <v>13</v>
      </c>
      <c r="T387" s="14">
        <v>84</v>
      </c>
    </row>
    <row r="388" spans="1:20" ht="16.5" x14ac:dyDescent="0.25">
      <c r="A388" s="38">
        <v>3</v>
      </c>
      <c r="B388" s="12" t="s">
        <v>506</v>
      </c>
      <c r="C388" s="38">
        <v>14</v>
      </c>
      <c r="D388" s="15"/>
      <c r="E388" s="22"/>
      <c r="F388" s="38">
        <v>174</v>
      </c>
      <c r="G388" s="22">
        <v>11</v>
      </c>
      <c r="H388" s="38">
        <v>15</v>
      </c>
      <c r="I388" s="22">
        <v>19</v>
      </c>
      <c r="J388" s="38"/>
      <c r="K388" s="22"/>
      <c r="L388" s="38"/>
      <c r="M388" s="22"/>
      <c r="N388" s="38"/>
      <c r="O388" s="22"/>
      <c r="P388" s="13">
        <v>-8</v>
      </c>
      <c r="Q388" s="22">
        <v>0</v>
      </c>
      <c r="R388" s="38">
        <v>0</v>
      </c>
      <c r="S388" s="22">
        <v>1</v>
      </c>
      <c r="T388" s="14">
        <f t="shared" ref="T388:T397" si="16">G388+I388+Q388+S388</f>
        <v>31</v>
      </c>
    </row>
    <row r="389" spans="1:20" ht="16.5" x14ac:dyDescent="0.25">
      <c r="A389" s="38">
        <v>4</v>
      </c>
      <c r="B389" s="12" t="s">
        <v>507</v>
      </c>
      <c r="C389" s="38">
        <v>14</v>
      </c>
      <c r="D389" s="38"/>
      <c r="E389" s="22"/>
      <c r="F389" s="38">
        <v>176</v>
      </c>
      <c r="G389" s="22">
        <v>12</v>
      </c>
      <c r="H389" s="38">
        <v>19</v>
      </c>
      <c r="I389" s="22">
        <v>27</v>
      </c>
      <c r="J389" s="38"/>
      <c r="K389" s="22"/>
      <c r="L389" s="38"/>
      <c r="M389" s="22"/>
      <c r="N389" s="38"/>
      <c r="O389" s="22"/>
      <c r="P389" s="13">
        <v>0</v>
      </c>
      <c r="Q389" s="22">
        <v>9</v>
      </c>
      <c r="R389" s="38">
        <v>0</v>
      </c>
      <c r="S389" s="22">
        <v>1</v>
      </c>
      <c r="T389" s="14">
        <f t="shared" si="16"/>
        <v>49</v>
      </c>
    </row>
    <row r="390" spans="1:20" ht="16.5" x14ac:dyDescent="0.25">
      <c r="A390" s="38">
        <v>5</v>
      </c>
      <c r="B390" s="12" t="s">
        <v>508</v>
      </c>
      <c r="C390" s="38">
        <v>14</v>
      </c>
      <c r="D390" s="38"/>
      <c r="E390" s="22"/>
      <c r="F390" s="38">
        <v>210</v>
      </c>
      <c r="G390" s="22">
        <v>30</v>
      </c>
      <c r="H390" s="38">
        <v>28</v>
      </c>
      <c r="I390" s="22">
        <v>45</v>
      </c>
      <c r="J390" s="38"/>
      <c r="K390" s="22"/>
      <c r="L390" s="38"/>
      <c r="M390" s="22"/>
      <c r="N390" s="38"/>
      <c r="O390" s="22"/>
      <c r="P390" s="13">
        <v>0</v>
      </c>
      <c r="Q390" s="22">
        <v>9</v>
      </c>
      <c r="R390" s="38">
        <v>0</v>
      </c>
      <c r="S390" s="22">
        <v>1</v>
      </c>
      <c r="T390" s="14">
        <f t="shared" si="16"/>
        <v>85</v>
      </c>
    </row>
    <row r="391" spans="1:20" ht="16.5" x14ac:dyDescent="0.25">
      <c r="A391" s="38">
        <v>6</v>
      </c>
      <c r="B391" s="12" t="s">
        <v>509</v>
      </c>
      <c r="C391" s="38">
        <v>14</v>
      </c>
      <c r="D391" s="38"/>
      <c r="E391" s="22"/>
      <c r="F391" s="38">
        <v>194</v>
      </c>
      <c r="G391" s="22">
        <v>20</v>
      </c>
      <c r="H391" s="38">
        <v>26</v>
      </c>
      <c r="I391" s="22">
        <v>41</v>
      </c>
      <c r="J391" s="38"/>
      <c r="K391" s="22"/>
      <c r="L391" s="38"/>
      <c r="M391" s="22"/>
      <c r="N391" s="38"/>
      <c r="O391" s="22"/>
      <c r="P391" s="13">
        <v>4</v>
      </c>
      <c r="Q391" s="22">
        <v>21</v>
      </c>
      <c r="R391" s="38">
        <v>4</v>
      </c>
      <c r="S391" s="22">
        <v>25</v>
      </c>
      <c r="T391" s="14">
        <f t="shared" si="16"/>
        <v>107</v>
      </c>
    </row>
    <row r="392" spans="1:20" ht="16.5" x14ac:dyDescent="0.25">
      <c r="A392" s="38">
        <v>7</v>
      </c>
      <c r="B392" s="12" t="s">
        <v>510</v>
      </c>
      <c r="C392" s="38">
        <v>14</v>
      </c>
      <c r="D392" s="38"/>
      <c r="E392" s="22"/>
      <c r="F392" s="38">
        <v>182</v>
      </c>
      <c r="G392" s="22">
        <v>14</v>
      </c>
      <c r="H392" s="38">
        <v>25</v>
      </c>
      <c r="I392" s="22">
        <v>39</v>
      </c>
      <c r="J392" s="38"/>
      <c r="K392" s="22"/>
      <c r="L392" s="38"/>
      <c r="M392" s="22"/>
      <c r="N392" s="38"/>
      <c r="O392" s="22"/>
      <c r="P392" s="13">
        <v>2</v>
      </c>
      <c r="Q392" s="22">
        <v>15</v>
      </c>
      <c r="R392" s="38">
        <v>3</v>
      </c>
      <c r="S392" s="22">
        <v>21</v>
      </c>
      <c r="T392" s="14">
        <f t="shared" si="16"/>
        <v>89</v>
      </c>
    </row>
    <row r="393" spans="1:20" ht="16.5" x14ac:dyDescent="0.25">
      <c r="A393" s="38">
        <v>8</v>
      </c>
      <c r="B393" s="12" t="s">
        <v>511</v>
      </c>
      <c r="C393" s="38">
        <v>15</v>
      </c>
      <c r="D393" s="38"/>
      <c r="E393" s="22"/>
      <c r="F393" s="38">
        <v>157</v>
      </c>
      <c r="G393" s="22">
        <v>4</v>
      </c>
      <c r="H393" s="38">
        <v>21</v>
      </c>
      <c r="I393" s="22">
        <v>31</v>
      </c>
      <c r="J393" s="38"/>
      <c r="K393" s="22"/>
      <c r="L393" s="38"/>
      <c r="M393" s="22"/>
      <c r="N393" s="38"/>
      <c r="O393" s="22"/>
      <c r="P393" s="13">
        <v>-5</v>
      </c>
      <c r="Q393" s="22">
        <v>0</v>
      </c>
      <c r="R393" s="38">
        <v>0</v>
      </c>
      <c r="S393" s="22">
        <v>1</v>
      </c>
      <c r="T393" s="14">
        <f t="shared" si="16"/>
        <v>36</v>
      </c>
    </row>
    <row r="394" spans="1:20" ht="16.5" x14ac:dyDescent="0.25">
      <c r="A394" s="38">
        <v>9</v>
      </c>
      <c r="B394" s="12" t="s">
        <v>512</v>
      </c>
      <c r="C394" s="38">
        <v>14</v>
      </c>
      <c r="D394" s="38"/>
      <c r="E394" s="22"/>
      <c r="F394" s="38">
        <v>164</v>
      </c>
      <c r="G394" s="22">
        <v>8</v>
      </c>
      <c r="H394" s="38">
        <v>15</v>
      </c>
      <c r="I394" s="22">
        <v>19</v>
      </c>
      <c r="J394" s="38"/>
      <c r="K394" s="22"/>
      <c r="L394" s="38"/>
      <c r="M394" s="22"/>
      <c r="N394" s="38"/>
      <c r="O394" s="22"/>
      <c r="P394" s="13">
        <v>-4</v>
      </c>
      <c r="Q394" s="22">
        <v>1</v>
      </c>
      <c r="R394" s="38">
        <v>0</v>
      </c>
      <c r="S394" s="22">
        <v>1</v>
      </c>
      <c r="T394" s="14">
        <f t="shared" si="16"/>
        <v>29</v>
      </c>
    </row>
    <row r="395" spans="1:20" ht="16.5" x14ac:dyDescent="0.25">
      <c r="A395" s="38">
        <v>10</v>
      </c>
      <c r="B395" s="12" t="s">
        <v>513</v>
      </c>
      <c r="C395" s="38">
        <v>15</v>
      </c>
      <c r="D395" s="38"/>
      <c r="E395" s="22"/>
      <c r="F395" s="38">
        <v>165</v>
      </c>
      <c r="G395" s="22">
        <v>6</v>
      </c>
      <c r="H395" s="38">
        <v>23</v>
      </c>
      <c r="I395" s="22">
        <v>35</v>
      </c>
      <c r="J395" s="38"/>
      <c r="K395" s="22"/>
      <c r="L395" s="38"/>
      <c r="M395" s="22"/>
      <c r="N395" s="38"/>
      <c r="O395" s="22"/>
      <c r="P395" s="13">
        <v>2</v>
      </c>
      <c r="Q395" s="22">
        <v>15</v>
      </c>
      <c r="R395" s="38">
        <v>5</v>
      </c>
      <c r="S395" s="22">
        <v>29</v>
      </c>
      <c r="T395" s="14">
        <f t="shared" si="16"/>
        <v>85</v>
      </c>
    </row>
    <row r="396" spans="1:20" ht="16.5" x14ac:dyDescent="0.25">
      <c r="A396" s="38">
        <v>11</v>
      </c>
      <c r="B396" s="12" t="s">
        <v>514</v>
      </c>
      <c r="C396" s="38">
        <v>14</v>
      </c>
      <c r="D396" s="38"/>
      <c r="E396" s="22"/>
      <c r="F396" s="38">
        <v>175</v>
      </c>
      <c r="G396" s="22">
        <v>11</v>
      </c>
      <c r="H396" s="38">
        <v>17</v>
      </c>
      <c r="I396" s="22">
        <v>23</v>
      </c>
      <c r="J396" s="38"/>
      <c r="K396" s="22"/>
      <c r="L396" s="38"/>
      <c r="M396" s="22"/>
      <c r="N396" s="38"/>
      <c r="O396" s="22"/>
      <c r="P396" s="13">
        <v>0</v>
      </c>
      <c r="Q396" s="22">
        <v>9</v>
      </c>
      <c r="R396" s="38">
        <v>0</v>
      </c>
      <c r="S396" s="22">
        <v>1</v>
      </c>
      <c r="T396" s="14">
        <f t="shared" si="16"/>
        <v>44</v>
      </c>
    </row>
    <row r="397" spans="1:20" ht="16.5" x14ac:dyDescent="0.25">
      <c r="A397" s="38">
        <v>12</v>
      </c>
      <c r="B397" s="12" t="s">
        <v>515</v>
      </c>
      <c r="C397" s="38">
        <v>14</v>
      </c>
      <c r="D397" s="38"/>
      <c r="E397" s="22"/>
      <c r="F397" s="38">
        <v>195</v>
      </c>
      <c r="G397" s="22">
        <v>20</v>
      </c>
      <c r="H397" s="38">
        <v>29</v>
      </c>
      <c r="I397" s="22">
        <v>47</v>
      </c>
      <c r="J397" s="38"/>
      <c r="K397" s="22"/>
      <c r="L397" s="38"/>
      <c r="M397" s="22"/>
      <c r="N397" s="38"/>
      <c r="O397" s="22"/>
      <c r="P397" s="13">
        <v>0</v>
      </c>
      <c r="Q397" s="22">
        <v>9</v>
      </c>
      <c r="R397" s="38">
        <v>0</v>
      </c>
      <c r="S397" s="22">
        <v>1</v>
      </c>
      <c r="T397" s="14">
        <f t="shared" si="16"/>
        <v>77</v>
      </c>
    </row>
    <row r="398" spans="1:20" ht="16.5" x14ac:dyDescent="0.25">
      <c r="A398" s="38">
        <v>13</v>
      </c>
      <c r="B398" s="12"/>
      <c r="C398" s="38"/>
      <c r="D398" s="38"/>
      <c r="E398" s="22"/>
      <c r="F398" s="38"/>
      <c r="G398" s="22"/>
      <c r="H398" s="38"/>
      <c r="I398" s="22"/>
      <c r="J398" s="38"/>
      <c r="K398" s="22"/>
      <c r="L398" s="38"/>
      <c r="M398" s="22"/>
      <c r="N398" s="38"/>
      <c r="O398" s="22"/>
      <c r="P398" s="13"/>
      <c r="Q398" s="22"/>
      <c r="R398" s="38"/>
      <c r="S398" s="22"/>
      <c r="T398" s="14"/>
    </row>
    <row r="399" spans="1:20" ht="16.5" x14ac:dyDescent="0.25">
      <c r="A399" s="38">
        <v>14</v>
      </c>
      <c r="B399" s="12"/>
      <c r="C399" s="38"/>
      <c r="D399" s="38"/>
      <c r="E399" s="22"/>
      <c r="F399" s="38"/>
      <c r="G399" s="22"/>
      <c r="H399" s="38"/>
      <c r="I399" s="22"/>
      <c r="J399" s="38"/>
      <c r="K399" s="22"/>
      <c r="L399" s="38"/>
      <c r="M399" s="22"/>
      <c r="N399" s="38"/>
      <c r="O399" s="22"/>
      <c r="P399" s="13"/>
      <c r="Q399" s="22"/>
      <c r="R399" s="38"/>
      <c r="S399" s="22"/>
      <c r="T399" s="14"/>
    </row>
    <row r="400" spans="1:20" ht="16.5" x14ac:dyDescent="0.25">
      <c r="A400" s="38">
        <v>15</v>
      </c>
      <c r="B400" s="12"/>
      <c r="C400" s="38"/>
      <c r="D400" s="38"/>
      <c r="E400" s="22"/>
      <c r="F400" s="38"/>
      <c r="G400" s="22"/>
      <c r="H400" s="38"/>
      <c r="I400" s="22"/>
      <c r="J400" s="38"/>
      <c r="K400" s="22"/>
      <c r="L400" s="38"/>
      <c r="M400" s="22"/>
      <c r="N400" s="38"/>
      <c r="O400" s="22"/>
      <c r="P400" s="13"/>
      <c r="Q400" s="22"/>
      <c r="R400" s="38"/>
      <c r="S400" s="22"/>
      <c r="T400" s="14"/>
    </row>
    <row r="401" spans="1:20" ht="16.5" x14ac:dyDescent="0.25">
      <c r="A401" s="38">
        <v>16</v>
      </c>
      <c r="B401" s="12"/>
      <c r="C401" s="38"/>
      <c r="D401" s="38"/>
      <c r="E401" s="22"/>
      <c r="F401" s="38"/>
      <c r="G401" s="22"/>
      <c r="H401" s="38"/>
      <c r="I401" s="22"/>
      <c r="J401" s="38"/>
      <c r="K401" s="22"/>
      <c r="L401" s="38"/>
      <c r="M401" s="22"/>
      <c r="N401" s="38"/>
      <c r="O401" s="22"/>
      <c r="P401" s="13"/>
      <c r="Q401" s="22"/>
      <c r="R401" s="38"/>
      <c r="S401" s="22"/>
      <c r="T401" s="14"/>
    </row>
    <row r="402" spans="1:20" ht="18.75" x14ac:dyDescent="0.25">
      <c r="A402" s="117" t="s">
        <v>414</v>
      </c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9"/>
      <c r="T402" s="16">
        <v>814</v>
      </c>
    </row>
    <row r="403" spans="1:20" x14ac:dyDescent="0.25">
      <c r="A403" s="120" t="s">
        <v>405</v>
      </c>
      <c r="B403" s="121"/>
      <c r="C403" s="121"/>
      <c r="D403" s="121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</row>
    <row r="404" spans="1:20" x14ac:dyDescent="0.25">
      <c r="A404" s="38">
        <v>1</v>
      </c>
      <c r="B404" s="12" t="s">
        <v>516</v>
      </c>
      <c r="C404" s="38">
        <v>15</v>
      </c>
      <c r="D404" s="38"/>
      <c r="E404" s="22"/>
      <c r="F404" s="38">
        <v>169</v>
      </c>
      <c r="G404" s="22">
        <v>22</v>
      </c>
      <c r="H404" s="38">
        <v>24</v>
      </c>
      <c r="I404" s="22">
        <v>42</v>
      </c>
      <c r="J404" s="38"/>
      <c r="K404" s="22"/>
      <c r="L404" s="38"/>
      <c r="M404" s="22"/>
      <c r="N404" s="38"/>
      <c r="O404" s="22"/>
      <c r="P404" s="13">
        <v>4</v>
      </c>
      <c r="Q404" s="22">
        <v>11</v>
      </c>
      <c r="R404" s="38">
        <v>8</v>
      </c>
      <c r="S404" s="22">
        <v>16</v>
      </c>
      <c r="T404" s="17">
        <f>G404+I404+Q404+S404</f>
        <v>91</v>
      </c>
    </row>
    <row r="405" spans="1:20" x14ac:dyDescent="0.25">
      <c r="A405" s="38">
        <v>2</v>
      </c>
      <c r="B405" s="12" t="s">
        <v>517</v>
      </c>
      <c r="C405" s="38">
        <v>14</v>
      </c>
      <c r="D405" s="38"/>
      <c r="E405" s="22"/>
      <c r="F405" s="38">
        <v>193</v>
      </c>
      <c r="G405" s="22">
        <v>34</v>
      </c>
      <c r="H405" s="38">
        <v>17</v>
      </c>
      <c r="I405" s="22">
        <v>28</v>
      </c>
      <c r="J405" s="38"/>
      <c r="K405" s="22"/>
      <c r="L405" s="38"/>
      <c r="M405" s="22"/>
      <c r="N405" s="38"/>
      <c r="O405" s="22"/>
      <c r="P405" s="13">
        <v>2</v>
      </c>
      <c r="Q405" s="22">
        <v>2</v>
      </c>
      <c r="R405" s="38">
        <v>1</v>
      </c>
      <c r="S405" s="22">
        <v>2</v>
      </c>
      <c r="T405" s="17">
        <f t="shared" ref="T405:T415" si="17">G405+I405+Q405+S405</f>
        <v>66</v>
      </c>
    </row>
    <row r="406" spans="1:20" x14ac:dyDescent="0.25">
      <c r="A406" s="38">
        <v>3</v>
      </c>
      <c r="B406" s="12" t="s">
        <v>518</v>
      </c>
      <c r="C406" s="38">
        <v>14</v>
      </c>
      <c r="D406" s="38"/>
      <c r="E406" s="22"/>
      <c r="F406" s="38">
        <v>157</v>
      </c>
      <c r="G406" s="22">
        <v>17</v>
      </c>
      <c r="H406" s="38">
        <v>22</v>
      </c>
      <c r="I406" s="22">
        <v>38</v>
      </c>
      <c r="J406" s="38"/>
      <c r="K406" s="22"/>
      <c r="L406" s="38"/>
      <c r="M406" s="22"/>
      <c r="N406" s="38"/>
      <c r="O406" s="22"/>
      <c r="P406" s="13">
        <v>3</v>
      </c>
      <c r="Q406" s="22">
        <v>9</v>
      </c>
      <c r="R406" s="38">
        <v>5</v>
      </c>
      <c r="S406" s="22">
        <v>10</v>
      </c>
      <c r="T406" s="17">
        <f t="shared" si="17"/>
        <v>74</v>
      </c>
    </row>
    <row r="407" spans="1:20" x14ac:dyDescent="0.25">
      <c r="A407" s="38">
        <v>4</v>
      </c>
      <c r="B407" s="12" t="s">
        <v>519</v>
      </c>
      <c r="C407" s="38">
        <v>14</v>
      </c>
      <c r="D407" s="38"/>
      <c r="E407" s="22"/>
      <c r="F407" s="38">
        <v>152</v>
      </c>
      <c r="G407" s="22">
        <v>14</v>
      </c>
      <c r="H407" s="38">
        <v>19</v>
      </c>
      <c r="I407" s="22">
        <v>32</v>
      </c>
      <c r="J407" s="38"/>
      <c r="K407" s="22"/>
      <c r="L407" s="38"/>
      <c r="M407" s="22"/>
      <c r="N407" s="38"/>
      <c r="O407" s="22"/>
      <c r="P407" s="13">
        <v>7</v>
      </c>
      <c r="Q407" s="22">
        <v>18</v>
      </c>
      <c r="R407" s="38">
        <v>8</v>
      </c>
      <c r="S407" s="22">
        <v>16</v>
      </c>
      <c r="T407" s="17">
        <f t="shared" si="17"/>
        <v>80</v>
      </c>
    </row>
    <row r="408" spans="1:20" x14ac:dyDescent="0.25">
      <c r="A408" s="38">
        <v>5</v>
      </c>
      <c r="B408" s="54" t="s">
        <v>520</v>
      </c>
      <c r="C408" s="40">
        <v>15</v>
      </c>
      <c r="D408" s="18"/>
      <c r="E408" s="22"/>
      <c r="F408" s="57">
        <v>220</v>
      </c>
      <c r="G408" s="22">
        <v>55</v>
      </c>
      <c r="H408" s="57">
        <v>32</v>
      </c>
      <c r="I408" s="22">
        <v>47</v>
      </c>
      <c r="J408" s="18"/>
      <c r="K408" s="22"/>
      <c r="L408" s="18"/>
      <c r="M408" s="22"/>
      <c r="N408" s="18"/>
      <c r="O408" s="22"/>
      <c r="P408" s="57">
        <v>11</v>
      </c>
      <c r="Q408" s="22">
        <v>22</v>
      </c>
      <c r="R408" s="57">
        <v>27</v>
      </c>
      <c r="S408" s="22">
        <v>40</v>
      </c>
      <c r="T408" s="17">
        <f t="shared" si="17"/>
        <v>164</v>
      </c>
    </row>
    <row r="409" spans="1:20" x14ac:dyDescent="0.25">
      <c r="A409" s="38">
        <v>6</v>
      </c>
      <c r="B409" s="54" t="s">
        <v>521</v>
      </c>
      <c r="C409" s="40">
        <v>14</v>
      </c>
      <c r="D409" s="18"/>
      <c r="E409" s="22"/>
      <c r="F409" s="57">
        <v>167</v>
      </c>
      <c r="G409" s="22">
        <v>21</v>
      </c>
      <c r="H409" s="57">
        <v>24</v>
      </c>
      <c r="I409" s="22">
        <v>42</v>
      </c>
      <c r="J409" s="18"/>
      <c r="K409" s="22"/>
      <c r="L409" s="18"/>
      <c r="M409" s="22"/>
      <c r="N409" s="18"/>
      <c r="O409" s="22"/>
      <c r="P409" s="57">
        <v>9</v>
      </c>
      <c r="Q409" s="22">
        <v>24</v>
      </c>
      <c r="R409" s="57">
        <v>8</v>
      </c>
      <c r="S409" s="22">
        <v>16</v>
      </c>
      <c r="T409" s="17">
        <f t="shared" si="17"/>
        <v>103</v>
      </c>
    </row>
    <row r="410" spans="1:20" x14ac:dyDescent="0.25">
      <c r="A410" s="38">
        <v>7</v>
      </c>
      <c r="B410" s="54" t="s">
        <v>522</v>
      </c>
      <c r="C410" s="40">
        <v>14</v>
      </c>
      <c r="D410" s="18"/>
      <c r="E410" s="22"/>
      <c r="F410" s="57">
        <v>169</v>
      </c>
      <c r="G410" s="22">
        <v>22</v>
      </c>
      <c r="H410" s="57">
        <v>11</v>
      </c>
      <c r="I410" s="22">
        <v>38</v>
      </c>
      <c r="J410" s="18"/>
      <c r="K410" s="22"/>
      <c r="L410" s="18"/>
      <c r="M410" s="22"/>
      <c r="N410" s="18"/>
      <c r="O410" s="22"/>
      <c r="P410" s="57">
        <v>6</v>
      </c>
      <c r="Q410" s="22">
        <v>15</v>
      </c>
      <c r="R410" s="57">
        <v>0</v>
      </c>
      <c r="S410" s="22">
        <v>1</v>
      </c>
      <c r="T410" s="17">
        <f t="shared" si="17"/>
        <v>76</v>
      </c>
    </row>
    <row r="411" spans="1:20" x14ac:dyDescent="0.25">
      <c r="A411" s="38">
        <v>8</v>
      </c>
      <c r="B411" s="54" t="s">
        <v>523</v>
      </c>
      <c r="C411" s="40">
        <v>14</v>
      </c>
      <c r="D411" s="18"/>
      <c r="E411" s="22"/>
      <c r="F411" s="57">
        <v>184</v>
      </c>
      <c r="G411" s="22">
        <v>30</v>
      </c>
      <c r="H411" s="57">
        <v>19</v>
      </c>
      <c r="I411" s="22">
        <v>32</v>
      </c>
      <c r="J411" s="18"/>
      <c r="K411" s="22"/>
      <c r="L411" s="18"/>
      <c r="M411" s="22"/>
      <c r="N411" s="18"/>
      <c r="O411" s="22"/>
      <c r="P411" s="57">
        <v>3</v>
      </c>
      <c r="Q411" s="22">
        <v>9</v>
      </c>
      <c r="R411" s="57">
        <v>4</v>
      </c>
      <c r="S411" s="22">
        <v>8</v>
      </c>
      <c r="T411" s="17">
        <f t="shared" si="17"/>
        <v>79</v>
      </c>
    </row>
    <row r="412" spans="1:20" x14ac:dyDescent="0.25">
      <c r="A412" s="38">
        <v>9</v>
      </c>
      <c r="B412" s="54" t="s">
        <v>524</v>
      </c>
      <c r="C412" s="40">
        <v>14</v>
      </c>
      <c r="D412" s="18"/>
      <c r="E412" s="22"/>
      <c r="F412" s="57">
        <v>169</v>
      </c>
      <c r="G412" s="22">
        <v>22</v>
      </c>
      <c r="H412" s="57">
        <v>23</v>
      </c>
      <c r="I412" s="22">
        <v>40</v>
      </c>
      <c r="J412" s="18"/>
      <c r="K412" s="22"/>
      <c r="L412" s="18"/>
      <c r="M412" s="22"/>
      <c r="N412" s="18"/>
      <c r="O412" s="22"/>
      <c r="P412" s="57">
        <v>10</v>
      </c>
      <c r="Q412" s="22">
        <v>27</v>
      </c>
      <c r="R412" s="57">
        <v>11</v>
      </c>
      <c r="S412" s="22">
        <v>22</v>
      </c>
      <c r="T412" s="17">
        <f t="shared" si="17"/>
        <v>111</v>
      </c>
    </row>
    <row r="413" spans="1:20" x14ac:dyDescent="0.25">
      <c r="A413" s="38">
        <v>10</v>
      </c>
      <c r="B413" s="54" t="s">
        <v>525</v>
      </c>
      <c r="C413" s="40">
        <v>14</v>
      </c>
      <c r="D413" s="18"/>
      <c r="E413" s="22"/>
      <c r="F413" s="57">
        <v>172</v>
      </c>
      <c r="G413" s="22">
        <v>24</v>
      </c>
      <c r="H413" s="57">
        <v>16</v>
      </c>
      <c r="I413" s="22">
        <v>26</v>
      </c>
      <c r="J413" s="18"/>
      <c r="K413" s="22"/>
      <c r="L413" s="18"/>
      <c r="M413" s="22"/>
      <c r="N413" s="18"/>
      <c r="O413" s="22"/>
      <c r="P413" s="57">
        <v>10</v>
      </c>
      <c r="Q413" s="22">
        <v>27</v>
      </c>
      <c r="R413" s="57">
        <v>6</v>
      </c>
      <c r="S413" s="22">
        <v>12</v>
      </c>
      <c r="T413" s="17">
        <f t="shared" si="17"/>
        <v>89</v>
      </c>
    </row>
    <row r="414" spans="1:20" x14ac:dyDescent="0.25">
      <c r="A414" s="38">
        <v>11</v>
      </c>
      <c r="B414" s="54" t="s">
        <v>526</v>
      </c>
      <c r="C414" s="40">
        <v>15</v>
      </c>
      <c r="D414" s="18"/>
      <c r="E414" s="22"/>
      <c r="F414" s="57">
        <v>183</v>
      </c>
      <c r="G414" s="22">
        <v>30</v>
      </c>
      <c r="H414" s="57">
        <v>31</v>
      </c>
      <c r="I414" s="22">
        <v>38</v>
      </c>
      <c r="J414" s="18"/>
      <c r="K414" s="22"/>
      <c r="L414" s="18"/>
      <c r="M414" s="22"/>
      <c r="N414" s="18"/>
      <c r="O414" s="22"/>
      <c r="P414" s="57">
        <v>9</v>
      </c>
      <c r="Q414" s="22">
        <v>24</v>
      </c>
      <c r="R414" s="57">
        <v>17</v>
      </c>
      <c r="S414" s="22">
        <v>34</v>
      </c>
      <c r="T414" s="17">
        <f t="shared" si="17"/>
        <v>126</v>
      </c>
    </row>
    <row r="415" spans="1:20" x14ac:dyDescent="0.25">
      <c r="A415" s="38">
        <v>12</v>
      </c>
      <c r="B415" s="54" t="s">
        <v>462</v>
      </c>
      <c r="C415" s="40">
        <v>14</v>
      </c>
      <c r="D415" s="18"/>
      <c r="E415" s="22"/>
      <c r="F415" s="57">
        <v>162</v>
      </c>
      <c r="G415" s="22">
        <v>19</v>
      </c>
      <c r="H415" s="57">
        <v>28</v>
      </c>
      <c r="I415" s="22">
        <v>52</v>
      </c>
      <c r="J415" s="18"/>
      <c r="K415" s="22"/>
      <c r="L415" s="18"/>
      <c r="M415" s="22"/>
      <c r="N415" s="18"/>
      <c r="O415" s="22"/>
      <c r="P415" s="57">
        <v>8</v>
      </c>
      <c r="Q415" s="22">
        <v>21</v>
      </c>
      <c r="R415" s="57">
        <v>12</v>
      </c>
      <c r="S415" s="22">
        <v>24</v>
      </c>
      <c r="T415" s="17">
        <f t="shared" si="17"/>
        <v>116</v>
      </c>
    </row>
    <row r="416" spans="1:20" x14ac:dyDescent="0.25">
      <c r="A416" s="38">
        <v>13</v>
      </c>
      <c r="B416" s="53"/>
      <c r="C416" s="40"/>
      <c r="D416" s="18"/>
      <c r="E416" s="22"/>
      <c r="F416" s="18"/>
      <c r="G416" s="22"/>
      <c r="H416" s="18"/>
      <c r="I416" s="22"/>
      <c r="J416" s="18"/>
      <c r="K416" s="22"/>
      <c r="L416" s="18"/>
      <c r="M416" s="22"/>
      <c r="N416" s="18"/>
      <c r="O416" s="22"/>
      <c r="P416" s="18"/>
      <c r="Q416" s="22"/>
      <c r="R416" s="18"/>
      <c r="S416" s="22"/>
      <c r="T416" s="17"/>
    </row>
    <row r="417" spans="1:21" x14ac:dyDescent="0.25">
      <c r="A417" s="38">
        <v>14</v>
      </c>
      <c r="B417" s="53"/>
      <c r="C417" s="40"/>
      <c r="D417" s="18"/>
      <c r="E417" s="22"/>
      <c r="F417" s="18"/>
      <c r="G417" s="22"/>
      <c r="H417" s="18"/>
      <c r="I417" s="22"/>
      <c r="J417" s="18"/>
      <c r="K417" s="22"/>
      <c r="L417" s="18"/>
      <c r="M417" s="22"/>
      <c r="N417" s="18"/>
      <c r="O417" s="22"/>
      <c r="P417" s="18"/>
      <c r="Q417" s="22"/>
      <c r="R417" s="18"/>
      <c r="S417" s="22"/>
      <c r="T417" s="17"/>
    </row>
    <row r="418" spans="1:21" x14ac:dyDescent="0.25">
      <c r="A418" s="38">
        <v>15</v>
      </c>
      <c r="B418" s="53"/>
      <c r="C418" s="40"/>
      <c r="D418" s="18"/>
      <c r="E418" s="22"/>
      <c r="F418" s="18"/>
      <c r="G418" s="22"/>
      <c r="H418" s="18"/>
      <c r="I418" s="22"/>
      <c r="J418" s="18"/>
      <c r="K418" s="22"/>
      <c r="L418" s="18"/>
      <c r="M418" s="22"/>
      <c r="N418" s="18"/>
      <c r="O418" s="22"/>
      <c r="P418" s="18"/>
      <c r="Q418" s="22"/>
      <c r="R418" s="18"/>
      <c r="S418" s="22"/>
      <c r="T418" s="17"/>
    </row>
    <row r="419" spans="1:21" x14ac:dyDescent="0.25">
      <c r="A419" s="38">
        <v>16</v>
      </c>
      <c r="B419" s="53"/>
      <c r="C419" s="40"/>
      <c r="D419" s="18"/>
      <c r="E419" s="22"/>
      <c r="F419" s="18"/>
      <c r="G419" s="22"/>
      <c r="H419" s="18"/>
      <c r="I419" s="22"/>
      <c r="J419" s="18"/>
      <c r="K419" s="22"/>
      <c r="L419" s="18"/>
      <c r="M419" s="22"/>
      <c r="N419" s="18"/>
      <c r="O419" s="22"/>
      <c r="P419" s="18"/>
      <c r="Q419" s="22"/>
      <c r="R419" s="18"/>
      <c r="S419" s="22"/>
      <c r="T419" s="17"/>
    </row>
    <row r="420" spans="1:21" ht="18.75" x14ac:dyDescent="0.25">
      <c r="A420" s="117" t="s">
        <v>415</v>
      </c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9"/>
      <c r="T420" s="16">
        <v>1201</v>
      </c>
    </row>
    <row r="421" spans="1:21" ht="20.25" x14ac:dyDescent="0.25">
      <c r="A421" s="114" t="s">
        <v>416</v>
      </c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6"/>
      <c r="T421" s="42">
        <v>2015</v>
      </c>
    </row>
    <row r="422" spans="1:2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</row>
    <row r="423" spans="1:21" x14ac:dyDescent="0.25">
      <c r="A423" s="19"/>
      <c r="B423" s="20" t="s">
        <v>675</v>
      </c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</row>
    <row r="424" spans="1:21" x14ac:dyDescent="0.25">
      <c r="A424" s="19"/>
      <c r="B424" s="20" t="s">
        <v>603</v>
      </c>
      <c r="C424" s="20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</row>
    <row r="425" spans="1:21" x14ac:dyDescent="0.25">
      <c r="A425" s="19"/>
      <c r="B425" s="20" t="s">
        <v>144</v>
      </c>
      <c r="C425" s="20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</row>
    <row r="426" spans="1:21" ht="18.75" x14ac:dyDescent="0.25">
      <c r="A426" s="122" t="s">
        <v>389</v>
      </c>
      <c r="B426" s="140"/>
      <c r="C426" s="140"/>
      <c r="D426" s="140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0"/>
      <c r="R426" s="140"/>
      <c r="S426" s="140"/>
      <c r="T426" s="140"/>
    </row>
    <row r="427" spans="1:2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1" ht="18.75" x14ac:dyDescent="0.25">
      <c r="A428" s="122" t="s">
        <v>390</v>
      </c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</row>
    <row r="429" spans="1:21" ht="18.75" x14ac:dyDescent="0.25">
      <c r="A429" s="122" t="s">
        <v>391</v>
      </c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</row>
    <row r="430" spans="1:21" ht="19.5" x14ac:dyDescent="0.25">
      <c r="A430" s="123" t="s">
        <v>417</v>
      </c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</row>
    <row r="431" spans="1:21" ht="18.75" x14ac:dyDescent="0.25">
      <c r="A431" s="124"/>
      <c r="B431" s="124"/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4"/>
      <c r="R431" s="124"/>
      <c r="S431" s="124"/>
      <c r="T431" s="124"/>
      <c r="U431" s="124"/>
    </row>
    <row r="432" spans="1:21" x14ac:dyDescent="0.25">
      <c r="A432" s="11"/>
      <c r="B432" s="125" t="s">
        <v>392</v>
      </c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</row>
    <row r="433" spans="1:20" x14ac:dyDescent="0.25">
      <c r="A433" s="11"/>
      <c r="B433" s="125" t="s">
        <v>469</v>
      </c>
      <c r="C433" s="125"/>
      <c r="D433" s="125"/>
      <c r="E433" s="125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</row>
    <row r="434" spans="1:20" x14ac:dyDescent="0.25">
      <c r="A434" s="126" t="s">
        <v>604</v>
      </c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</row>
    <row r="435" spans="1:20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</row>
    <row r="436" spans="1:20" x14ac:dyDescent="0.25">
      <c r="A436" s="138" t="s">
        <v>393</v>
      </c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</row>
    <row r="437" spans="1:20" ht="86.25" customHeight="1" x14ac:dyDescent="0.25">
      <c r="A437" s="130" t="s">
        <v>394</v>
      </c>
      <c r="B437" s="132" t="s">
        <v>421</v>
      </c>
      <c r="C437" s="130" t="s">
        <v>395</v>
      </c>
      <c r="D437" s="134" t="s">
        <v>396</v>
      </c>
      <c r="E437" s="135"/>
      <c r="F437" s="134" t="s">
        <v>397</v>
      </c>
      <c r="G437" s="135"/>
      <c r="H437" s="134" t="s">
        <v>398</v>
      </c>
      <c r="I437" s="135"/>
      <c r="J437" s="139" t="s">
        <v>401</v>
      </c>
      <c r="K437" s="139"/>
      <c r="L437" s="139" t="s">
        <v>402</v>
      </c>
      <c r="M437" s="139"/>
      <c r="N437" s="139" t="s">
        <v>403</v>
      </c>
      <c r="O437" s="139"/>
      <c r="P437" s="134" t="s">
        <v>7</v>
      </c>
      <c r="Q437" s="135"/>
      <c r="R437" s="134" t="s">
        <v>399</v>
      </c>
      <c r="S437" s="135"/>
      <c r="T437" s="136" t="s">
        <v>400</v>
      </c>
    </row>
    <row r="438" spans="1:20" x14ac:dyDescent="0.25">
      <c r="A438" s="131"/>
      <c r="B438" s="133"/>
      <c r="C438" s="131"/>
      <c r="D438" s="7" t="s">
        <v>404</v>
      </c>
      <c r="E438" s="21" t="s">
        <v>3</v>
      </c>
      <c r="F438" s="7" t="s">
        <v>404</v>
      </c>
      <c r="G438" s="21" t="s">
        <v>3</v>
      </c>
      <c r="H438" s="7" t="s">
        <v>404</v>
      </c>
      <c r="I438" s="21" t="s">
        <v>3</v>
      </c>
      <c r="J438" s="7" t="s">
        <v>404</v>
      </c>
      <c r="K438" s="21" t="s">
        <v>3</v>
      </c>
      <c r="L438" s="7" t="s">
        <v>404</v>
      </c>
      <c r="M438" s="21" t="s">
        <v>3</v>
      </c>
      <c r="N438" s="7" t="s">
        <v>404</v>
      </c>
      <c r="O438" s="21" t="s">
        <v>3</v>
      </c>
      <c r="P438" s="7" t="s">
        <v>404</v>
      </c>
      <c r="Q438" s="21" t="s">
        <v>3</v>
      </c>
      <c r="R438" s="7" t="s">
        <v>404</v>
      </c>
      <c r="S438" s="21" t="s">
        <v>3</v>
      </c>
      <c r="T438" s="137"/>
    </row>
    <row r="439" spans="1:20" ht="16.5" x14ac:dyDescent="0.25">
      <c r="A439" s="38">
        <v>1</v>
      </c>
      <c r="B439" s="12" t="s">
        <v>541</v>
      </c>
      <c r="C439" s="38">
        <v>14</v>
      </c>
      <c r="D439" s="38"/>
      <c r="E439" s="22"/>
      <c r="F439" s="38">
        <v>172</v>
      </c>
      <c r="G439" s="22">
        <v>11</v>
      </c>
      <c r="H439" s="38">
        <v>20</v>
      </c>
      <c r="I439" s="22">
        <v>29</v>
      </c>
      <c r="J439" s="38"/>
      <c r="K439" s="22"/>
      <c r="L439" s="38"/>
      <c r="M439" s="22"/>
      <c r="N439" s="38"/>
      <c r="O439" s="22"/>
      <c r="P439" s="13">
        <v>-7</v>
      </c>
      <c r="Q439" s="22">
        <v>0</v>
      </c>
      <c r="R439" s="38">
        <v>3</v>
      </c>
      <c r="S439" s="22">
        <v>10</v>
      </c>
      <c r="T439" s="14">
        <f>S439+Q439+I439+G439</f>
        <v>50</v>
      </c>
    </row>
    <row r="440" spans="1:20" ht="16.5" x14ac:dyDescent="0.25">
      <c r="A440" s="38">
        <v>2</v>
      </c>
      <c r="B440" s="12" t="s">
        <v>542</v>
      </c>
      <c r="C440" s="38">
        <v>14</v>
      </c>
      <c r="D440" s="38"/>
      <c r="E440" s="22"/>
      <c r="F440" s="38">
        <v>167</v>
      </c>
      <c r="G440" s="22">
        <v>9</v>
      </c>
      <c r="H440" s="38">
        <v>22</v>
      </c>
      <c r="I440" s="22">
        <v>33</v>
      </c>
      <c r="J440" s="38"/>
      <c r="K440" s="22"/>
      <c r="L440" s="38"/>
      <c r="M440" s="22"/>
      <c r="N440" s="38"/>
      <c r="O440" s="22"/>
      <c r="P440" s="13">
        <v>5</v>
      </c>
      <c r="Q440" s="22">
        <v>24</v>
      </c>
      <c r="R440" s="38">
        <v>4</v>
      </c>
      <c r="S440" s="22">
        <v>13</v>
      </c>
      <c r="T440" s="14">
        <f t="shared" ref="T440:T449" si="18">S440+Q440+I440+G440</f>
        <v>79</v>
      </c>
    </row>
    <row r="441" spans="1:20" ht="16.5" x14ac:dyDescent="0.25">
      <c r="A441" s="38">
        <v>3</v>
      </c>
      <c r="B441" s="12" t="s">
        <v>543</v>
      </c>
      <c r="C441" s="38">
        <v>14</v>
      </c>
      <c r="D441" s="15"/>
      <c r="E441" s="22"/>
      <c r="F441" s="38">
        <v>178</v>
      </c>
      <c r="G441" s="22">
        <v>12</v>
      </c>
      <c r="H441" s="38">
        <v>11</v>
      </c>
      <c r="I441" s="22">
        <v>11</v>
      </c>
      <c r="J441" s="38"/>
      <c r="K441" s="22"/>
      <c r="L441" s="38"/>
      <c r="M441" s="22"/>
      <c r="N441" s="38"/>
      <c r="O441" s="22"/>
      <c r="P441" s="13">
        <v>-14</v>
      </c>
      <c r="Q441" s="22">
        <v>0</v>
      </c>
      <c r="R441" s="38">
        <v>6</v>
      </c>
      <c r="S441" s="22">
        <v>19</v>
      </c>
      <c r="T441" s="14">
        <f t="shared" si="18"/>
        <v>42</v>
      </c>
    </row>
    <row r="442" spans="1:20" ht="16.5" x14ac:dyDescent="0.25">
      <c r="A442" s="38">
        <v>4</v>
      </c>
      <c r="B442" s="12" t="s">
        <v>544</v>
      </c>
      <c r="C442" s="38">
        <v>14</v>
      </c>
      <c r="D442" s="38"/>
      <c r="E442" s="22"/>
      <c r="F442" s="38">
        <v>162</v>
      </c>
      <c r="G442" s="22">
        <v>7</v>
      </c>
      <c r="H442" s="38">
        <v>26</v>
      </c>
      <c r="I442" s="22">
        <v>41</v>
      </c>
      <c r="J442" s="38"/>
      <c r="K442" s="22"/>
      <c r="L442" s="38"/>
      <c r="M442" s="22"/>
      <c r="N442" s="38"/>
      <c r="O442" s="22"/>
      <c r="P442" s="13">
        <v>-1</v>
      </c>
      <c r="Q442" s="22">
        <v>7</v>
      </c>
      <c r="R442" s="38">
        <v>7</v>
      </c>
      <c r="S442" s="22">
        <v>22</v>
      </c>
      <c r="T442" s="14">
        <f t="shared" si="18"/>
        <v>77</v>
      </c>
    </row>
    <row r="443" spans="1:20" ht="16.5" x14ac:dyDescent="0.25">
      <c r="A443" s="38">
        <v>5</v>
      </c>
      <c r="B443" s="12" t="s">
        <v>545</v>
      </c>
      <c r="C443" s="38">
        <v>14</v>
      </c>
      <c r="D443" s="38"/>
      <c r="E443" s="22"/>
      <c r="F443" s="38">
        <v>156</v>
      </c>
      <c r="G443" s="22">
        <v>5</v>
      </c>
      <c r="H443" s="38">
        <v>17</v>
      </c>
      <c r="I443" s="22">
        <v>23</v>
      </c>
      <c r="J443" s="38"/>
      <c r="K443" s="22"/>
      <c r="L443" s="38"/>
      <c r="M443" s="22"/>
      <c r="N443" s="38"/>
      <c r="O443" s="22"/>
      <c r="P443" s="13">
        <v>-12</v>
      </c>
      <c r="Q443" s="22">
        <v>0</v>
      </c>
      <c r="R443" s="38">
        <v>2</v>
      </c>
      <c r="S443" s="22">
        <v>7</v>
      </c>
      <c r="T443" s="14">
        <f t="shared" si="18"/>
        <v>35</v>
      </c>
    </row>
    <row r="444" spans="1:20" ht="16.5" x14ac:dyDescent="0.25">
      <c r="A444" s="38">
        <v>6</v>
      </c>
      <c r="B444" s="12" t="s">
        <v>546</v>
      </c>
      <c r="C444" s="38">
        <v>14</v>
      </c>
      <c r="D444" s="38"/>
      <c r="E444" s="22"/>
      <c r="F444" s="38">
        <v>173</v>
      </c>
      <c r="G444" s="22">
        <v>11</v>
      </c>
      <c r="H444" s="38">
        <v>23</v>
      </c>
      <c r="I444" s="22">
        <v>35</v>
      </c>
      <c r="J444" s="38"/>
      <c r="K444" s="22"/>
      <c r="L444" s="38"/>
      <c r="M444" s="22"/>
      <c r="N444" s="38"/>
      <c r="O444" s="22"/>
      <c r="P444" s="13">
        <v>-16</v>
      </c>
      <c r="Q444" s="22">
        <v>0</v>
      </c>
      <c r="R444" s="38">
        <v>6</v>
      </c>
      <c r="S444" s="22">
        <v>19</v>
      </c>
      <c r="T444" s="14">
        <f t="shared" si="18"/>
        <v>65</v>
      </c>
    </row>
    <row r="445" spans="1:20" ht="16.5" x14ac:dyDescent="0.25">
      <c r="A445" s="38">
        <v>7</v>
      </c>
      <c r="B445" s="12" t="s">
        <v>547</v>
      </c>
      <c r="C445" s="38">
        <v>15</v>
      </c>
      <c r="D445" s="38"/>
      <c r="E445" s="22"/>
      <c r="F445" s="38">
        <v>170</v>
      </c>
      <c r="G445" s="22">
        <v>8</v>
      </c>
      <c r="H445" s="38">
        <v>28</v>
      </c>
      <c r="I445" s="22">
        <v>45</v>
      </c>
      <c r="J445" s="38"/>
      <c r="K445" s="22"/>
      <c r="L445" s="38"/>
      <c r="M445" s="22"/>
      <c r="N445" s="38"/>
      <c r="O445" s="22"/>
      <c r="P445" s="13">
        <v>0</v>
      </c>
      <c r="Q445" s="22">
        <v>9</v>
      </c>
      <c r="R445" s="38">
        <v>10</v>
      </c>
      <c r="S445" s="22">
        <v>30</v>
      </c>
      <c r="T445" s="14">
        <f t="shared" si="18"/>
        <v>92</v>
      </c>
    </row>
    <row r="446" spans="1:20" ht="16.5" x14ac:dyDescent="0.25">
      <c r="A446" s="38">
        <v>8</v>
      </c>
      <c r="B446" s="12" t="s">
        <v>548</v>
      </c>
      <c r="C446" s="38">
        <v>15</v>
      </c>
      <c r="D446" s="38"/>
      <c r="E446" s="22"/>
      <c r="F446" s="38">
        <v>178</v>
      </c>
      <c r="G446" s="22">
        <v>10</v>
      </c>
      <c r="H446" s="38">
        <v>22</v>
      </c>
      <c r="I446" s="22">
        <v>33</v>
      </c>
      <c r="J446" s="38"/>
      <c r="K446" s="22"/>
      <c r="L446" s="38"/>
      <c r="M446" s="22"/>
      <c r="N446" s="38"/>
      <c r="O446" s="22"/>
      <c r="P446" s="13">
        <v>-2</v>
      </c>
      <c r="Q446" s="22">
        <v>5</v>
      </c>
      <c r="R446" s="38">
        <v>6</v>
      </c>
      <c r="S446" s="22">
        <v>16</v>
      </c>
      <c r="T446" s="14">
        <f t="shared" si="18"/>
        <v>64</v>
      </c>
    </row>
    <row r="447" spans="1:20" ht="16.5" x14ac:dyDescent="0.25">
      <c r="A447" s="38">
        <v>9</v>
      </c>
      <c r="B447" s="12" t="s">
        <v>463</v>
      </c>
      <c r="C447" s="38">
        <v>15</v>
      </c>
      <c r="D447" s="38"/>
      <c r="E447" s="22"/>
      <c r="F447" s="38">
        <v>156</v>
      </c>
      <c r="G447" s="22">
        <v>4</v>
      </c>
      <c r="H447" s="38">
        <v>27</v>
      </c>
      <c r="I447" s="22">
        <v>43</v>
      </c>
      <c r="J447" s="38"/>
      <c r="K447" s="22"/>
      <c r="L447" s="38"/>
      <c r="M447" s="22"/>
      <c r="N447" s="38"/>
      <c r="O447" s="22"/>
      <c r="P447" s="13">
        <v>0</v>
      </c>
      <c r="Q447" s="22">
        <v>9</v>
      </c>
      <c r="R447" s="38">
        <v>4</v>
      </c>
      <c r="S447" s="22">
        <v>1</v>
      </c>
      <c r="T447" s="14">
        <f t="shared" si="18"/>
        <v>57</v>
      </c>
    </row>
    <row r="448" spans="1:20" ht="16.5" x14ac:dyDescent="0.25">
      <c r="A448" s="38">
        <v>10</v>
      </c>
      <c r="B448" s="12" t="s">
        <v>464</v>
      </c>
      <c r="C448" s="38">
        <v>14</v>
      </c>
      <c r="D448" s="38"/>
      <c r="E448" s="22"/>
      <c r="F448" s="38">
        <v>167</v>
      </c>
      <c r="G448" s="22">
        <v>9</v>
      </c>
      <c r="H448" s="38">
        <v>12</v>
      </c>
      <c r="I448" s="22">
        <v>13</v>
      </c>
      <c r="J448" s="38"/>
      <c r="K448" s="22"/>
      <c r="L448" s="38"/>
      <c r="M448" s="22"/>
      <c r="N448" s="38"/>
      <c r="O448" s="22"/>
      <c r="P448" s="13">
        <v>-6</v>
      </c>
      <c r="Q448" s="22">
        <v>0</v>
      </c>
      <c r="R448" s="38">
        <v>3</v>
      </c>
      <c r="S448" s="22">
        <v>10</v>
      </c>
      <c r="T448" s="14">
        <f t="shared" si="18"/>
        <v>32</v>
      </c>
    </row>
    <row r="449" spans="1:20" ht="16.5" x14ac:dyDescent="0.25">
      <c r="A449" s="38">
        <v>11</v>
      </c>
      <c r="B449" s="12" t="s">
        <v>549</v>
      </c>
      <c r="C449" s="38">
        <v>14</v>
      </c>
      <c r="D449" s="38"/>
      <c r="E449" s="22"/>
      <c r="F449" s="38">
        <v>142</v>
      </c>
      <c r="G449" s="22">
        <v>2</v>
      </c>
      <c r="H449" s="38">
        <v>18</v>
      </c>
      <c r="I449" s="22">
        <v>25</v>
      </c>
      <c r="J449" s="38"/>
      <c r="K449" s="22"/>
      <c r="L449" s="38"/>
      <c r="M449" s="22"/>
      <c r="N449" s="38"/>
      <c r="O449" s="22"/>
      <c r="P449" s="13">
        <v>0</v>
      </c>
      <c r="Q449" s="22">
        <v>9</v>
      </c>
      <c r="R449" s="38">
        <v>7</v>
      </c>
      <c r="S449" s="22">
        <v>22</v>
      </c>
      <c r="T449" s="14">
        <f t="shared" si="18"/>
        <v>58</v>
      </c>
    </row>
    <row r="450" spans="1:20" ht="16.5" x14ac:dyDescent="0.25">
      <c r="A450" s="38">
        <v>12</v>
      </c>
      <c r="B450" s="12"/>
      <c r="C450" s="38"/>
      <c r="D450" s="38"/>
      <c r="E450" s="22"/>
      <c r="F450" s="38"/>
      <c r="G450" s="22"/>
      <c r="H450" s="38"/>
      <c r="I450" s="22"/>
      <c r="J450" s="38"/>
      <c r="K450" s="22"/>
      <c r="L450" s="38"/>
      <c r="M450" s="22"/>
      <c r="N450" s="38"/>
      <c r="O450" s="22"/>
      <c r="P450" s="13"/>
      <c r="Q450" s="22"/>
      <c r="R450" s="38"/>
      <c r="S450" s="22"/>
      <c r="T450" s="14"/>
    </row>
    <row r="451" spans="1:20" ht="16.5" x14ac:dyDescent="0.25">
      <c r="A451" s="38">
        <v>13</v>
      </c>
      <c r="B451" s="12"/>
      <c r="C451" s="38"/>
      <c r="D451" s="38"/>
      <c r="E451" s="22"/>
      <c r="F451" s="38"/>
      <c r="G451" s="22"/>
      <c r="H451" s="38"/>
      <c r="I451" s="22"/>
      <c r="J451" s="38"/>
      <c r="K451" s="22"/>
      <c r="L451" s="38"/>
      <c r="M451" s="22"/>
      <c r="N451" s="38"/>
      <c r="O451" s="22"/>
      <c r="P451" s="13"/>
      <c r="Q451" s="22"/>
      <c r="R451" s="38"/>
      <c r="S451" s="22"/>
      <c r="T451" s="14"/>
    </row>
    <row r="452" spans="1:20" ht="16.5" x14ac:dyDescent="0.25">
      <c r="A452" s="38">
        <v>14</v>
      </c>
      <c r="B452" s="12"/>
      <c r="C452" s="38"/>
      <c r="D452" s="38"/>
      <c r="E452" s="22"/>
      <c r="F452" s="38"/>
      <c r="G452" s="22"/>
      <c r="H452" s="38"/>
      <c r="I452" s="22"/>
      <c r="J452" s="38"/>
      <c r="K452" s="22"/>
      <c r="L452" s="38"/>
      <c r="M452" s="22"/>
      <c r="N452" s="38"/>
      <c r="O452" s="22"/>
      <c r="P452" s="13"/>
      <c r="Q452" s="22"/>
      <c r="R452" s="38"/>
      <c r="S452" s="22"/>
      <c r="T452" s="14"/>
    </row>
    <row r="453" spans="1:20" ht="16.5" x14ac:dyDescent="0.25">
      <c r="A453" s="38">
        <v>15</v>
      </c>
      <c r="B453" s="12"/>
      <c r="C453" s="38"/>
      <c r="D453" s="38"/>
      <c r="E453" s="22"/>
      <c r="F453" s="38"/>
      <c r="G453" s="22"/>
      <c r="H453" s="38"/>
      <c r="I453" s="22"/>
      <c r="J453" s="38"/>
      <c r="K453" s="22"/>
      <c r="L453" s="38"/>
      <c r="M453" s="22"/>
      <c r="N453" s="38"/>
      <c r="O453" s="22"/>
      <c r="P453" s="13"/>
      <c r="Q453" s="22"/>
      <c r="R453" s="38"/>
      <c r="S453" s="22"/>
      <c r="T453" s="14"/>
    </row>
    <row r="454" spans="1:20" ht="16.5" x14ac:dyDescent="0.25">
      <c r="A454" s="38">
        <v>16</v>
      </c>
      <c r="B454" s="12"/>
      <c r="C454" s="38"/>
      <c r="D454" s="38"/>
      <c r="E454" s="22"/>
      <c r="F454" s="38"/>
      <c r="G454" s="22"/>
      <c r="H454" s="38"/>
      <c r="I454" s="22"/>
      <c r="J454" s="38"/>
      <c r="K454" s="22"/>
      <c r="L454" s="38"/>
      <c r="M454" s="22"/>
      <c r="N454" s="38"/>
      <c r="O454" s="22"/>
      <c r="P454" s="13"/>
      <c r="Q454" s="22"/>
      <c r="R454" s="38"/>
      <c r="S454" s="22"/>
      <c r="T454" s="14"/>
    </row>
    <row r="455" spans="1:20" ht="18.75" x14ac:dyDescent="0.25">
      <c r="A455" s="117" t="s">
        <v>414</v>
      </c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9"/>
      <c r="T455" s="16">
        <f>T439+T440+T441+T442+T443+T444+T445+T446+T447+T448+T449</f>
        <v>651</v>
      </c>
    </row>
    <row r="456" spans="1:20" x14ac:dyDescent="0.25">
      <c r="A456" s="120" t="s">
        <v>405</v>
      </c>
      <c r="B456" s="121"/>
      <c r="C456" s="121"/>
      <c r="D456" s="121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</row>
    <row r="457" spans="1:20" x14ac:dyDescent="0.25">
      <c r="A457" s="38">
        <v>1</v>
      </c>
      <c r="B457" s="56" t="s">
        <v>527</v>
      </c>
      <c r="C457" s="38">
        <v>14</v>
      </c>
      <c r="D457" s="38"/>
      <c r="E457" s="22"/>
      <c r="F457" s="38">
        <v>154</v>
      </c>
      <c r="G457" s="22">
        <v>15</v>
      </c>
      <c r="H457" s="70">
        <v>9</v>
      </c>
      <c r="I457" s="22">
        <v>12</v>
      </c>
      <c r="J457" s="38"/>
      <c r="K457" s="22"/>
      <c r="L457" s="38"/>
      <c r="M457" s="22"/>
      <c r="N457" s="38"/>
      <c r="O457" s="22"/>
      <c r="P457" s="13">
        <v>-3</v>
      </c>
      <c r="Q457" s="22">
        <v>0</v>
      </c>
      <c r="R457" s="38">
        <v>3</v>
      </c>
      <c r="S457" s="22">
        <v>6</v>
      </c>
      <c r="T457" s="17">
        <f>S457+Q457+I457+G457</f>
        <v>33</v>
      </c>
    </row>
    <row r="458" spans="1:20" x14ac:dyDescent="0.25">
      <c r="A458" s="38">
        <v>2</v>
      </c>
      <c r="B458" s="56" t="s">
        <v>528</v>
      </c>
      <c r="C458" s="38">
        <v>14</v>
      </c>
      <c r="D458" s="38"/>
      <c r="E458" s="22"/>
      <c r="F458" s="38">
        <v>147</v>
      </c>
      <c r="G458" s="22">
        <v>11</v>
      </c>
      <c r="H458" s="70">
        <v>21</v>
      </c>
      <c r="I458" s="22">
        <v>36</v>
      </c>
      <c r="J458" s="38"/>
      <c r="K458" s="22"/>
      <c r="L458" s="38"/>
      <c r="M458" s="22"/>
      <c r="N458" s="38"/>
      <c r="O458" s="22"/>
      <c r="P458" s="13">
        <v>12</v>
      </c>
      <c r="Q458" s="22">
        <v>33</v>
      </c>
      <c r="R458" s="38">
        <v>0</v>
      </c>
      <c r="S458" s="22">
        <v>1</v>
      </c>
      <c r="T458" s="17">
        <f t="shared" ref="T458:T472" si="19">S458+Q458+I458+G458</f>
        <v>81</v>
      </c>
    </row>
    <row r="459" spans="1:20" x14ac:dyDescent="0.25">
      <c r="A459" s="70">
        <v>3</v>
      </c>
      <c r="B459" s="56" t="s">
        <v>529</v>
      </c>
      <c r="C459" s="70">
        <v>14</v>
      </c>
      <c r="D459" s="70"/>
      <c r="E459" s="22"/>
      <c r="F459" s="70">
        <v>163</v>
      </c>
      <c r="G459" s="22">
        <v>19</v>
      </c>
      <c r="H459" s="70">
        <v>18</v>
      </c>
      <c r="I459" s="22">
        <v>30</v>
      </c>
      <c r="J459" s="70"/>
      <c r="K459" s="22"/>
      <c r="L459" s="70"/>
      <c r="M459" s="22"/>
      <c r="N459" s="70"/>
      <c r="O459" s="22"/>
      <c r="P459" s="13">
        <v>9</v>
      </c>
      <c r="Q459" s="22">
        <v>24</v>
      </c>
      <c r="R459" s="70">
        <v>0</v>
      </c>
      <c r="S459" s="22">
        <v>1</v>
      </c>
      <c r="T459" s="17">
        <f t="shared" si="19"/>
        <v>74</v>
      </c>
    </row>
    <row r="460" spans="1:20" x14ac:dyDescent="0.25">
      <c r="A460" s="70">
        <v>4</v>
      </c>
      <c r="B460" s="56" t="s">
        <v>461</v>
      </c>
      <c r="C460" s="70">
        <v>14</v>
      </c>
      <c r="D460" s="70"/>
      <c r="E460" s="22"/>
      <c r="F460" s="70">
        <v>168</v>
      </c>
      <c r="G460" s="22">
        <v>22</v>
      </c>
      <c r="H460" s="70">
        <v>16</v>
      </c>
      <c r="I460" s="22">
        <v>26</v>
      </c>
      <c r="J460" s="70"/>
      <c r="K460" s="22"/>
      <c r="L460" s="70"/>
      <c r="M460" s="22"/>
      <c r="N460" s="70"/>
      <c r="O460" s="22"/>
      <c r="P460" s="13">
        <v>0</v>
      </c>
      <c r="Q460" s="22">
        <v>3</v>
      </c>
      <c r="R460" s="70">
        <v>4</v>
      </c>
      <c r="S460" s="22">
        <v>8</v>
      </c>
      <c r="T460" s="17">
        <f t="shared" si="19"/>
        <v>59</v>
      </c>
    </row>
    <row r="461" spans="1:20" x14ac:dyDescent="0.25">
      <c r="A461" s="70">
        <v>5</v>
      </c>
      <c r="B461" s="103" t="s">
        <v>530</v>
      </c>
      <c r="C461" s="40">
        <v>14</v>
      </c>
      <c r="D461" s="57"/>
      <c r="E461" s="22"/>
      <c r="F461" s="57">
        <v>165</v>
      </c>
      <c r="G461" s="22">
        <v>20</v>
      </c>
      <c r="H461" s="57">
        <v>29</v>
      </c>
      <c r="I461" s="22">
        <v>54</v>
      </c>
      <c r="J461" s="57"/>
      <c r="K461" s="22"/>
      <c r="L461" s="57"/>
      <c r="M461" s="22"/>
      <c r="N461" s="57"/>
      <c r="O461" s="22"/>
      <c r="P461" s="57">
        <v>11</v>
      </c>
      <c r="Q461" s="22">
        <v>30</v>
      </c>
      <c r="R461" s="57">
        <v>11</v>
      </c>
      <c r="S461" s="22">
        <v>22</v>
      </c>
      <c r="T461" s="17">
        <f t="shared" si="19"/>
        <v>126</v>
      </c>
    </row>
    <row r="462" spans="1:20" x14ac:dyDescent="0.25">
      <c r="A462" s="70">
        <v>6</v>
      </c>
      <c r="B462" s="103" t="s">
        <v>531</v>
      </c>
      <c r="C462" s="40">
        <v>14</v>
      </c>
      <c r="D462" s="57"/>
      <c r="E462" s="22"/>
      <c r="F462" s="57">
        <v>157</v>
      </c>
      <c r="G462" s="22">
        <v>16</v>
      </c>
      <c r="H462" s="57">
        <v>28</v>
      </c>
      <c r="I462" s="22">
        <v>52</v>
      </c>
      <c r="J462" s="57"/>
      <c r="K462" s="22"/>
      <c r="L462" s="57"/>
      <c r="M462" s="22"/>
      <c r="N462" s="57"/>
      <c r="O462" s="22"/>
      <c r="P462" s="57">
        <v>3</v>
      </c>
      <c r="Q462" s="22">
        <v>9</v>
      </c>
      <c r="R462" s="57">
        <v>8</v>
      </c>
      <c r="S462" s="22">
        <v>16</v>
      </c>
      <c r="T462" s="17">
        <f t="shared" si="19"/>
        <v>93</v>
      </c>
    </row>
    <row r="463" spans="1:20" x14ac:dyDescent="0.25">
      <c r="A463" s="70">
        <v>7</v>
      </c>
      <c r="B463" s="103" t="s">
        <v>532</v>
      </c>
      <c r="C463" s="40">
        <v>14</v>
      </c>
      <c r="D463" s="57"/>
      <c r="E463" s="22"/>
      <c r="F463" s="57">
        <v>158</v>
      </c>
      <c r="G463" s="22">
        <v>17</v>
      </c>
      <c r="H463" s="57">
        <v>15</v>
      </c>
      <c r="I463" s="22">
        <v>24</v>
      </c>
      <c r="J463" s="57"/>
      <c r="K463" s="22"/>
      <c r="L463" s="57"/>
      <c r="M463" s="22"/>
      <c r="N463" s="57"/>
      <c r="O463" s="22"/>
      <c r="P463" s="57">
        <v>1</v>
      </c>
      <c r="Q463" s="22">
        <v>5</v>
      </c>
      <c r="R463" s="57">
        <v>0</v>
      </c>
      <c r="S463" s="22">
        <v>1</v>
      </c>
      <c r="T463" s="17">
        <f t="shared" si="19"/>
        <v>47</v>
      </c>
    </row>
    <row r="464" spans="1:20" x14ac:dyDescent="0.25">
      <c r="A464" s="70">
        <v>8</v>
      </c>
      <c r="B464" s="103" t="s">
        <v>533</v>
      </c>
      <c r="C464" s="40">
        <v>14</v>
      </c>
      <c r="D464" s="57"/>
      <c r="E464" s="22"/>
      <c r="F464" s="57">
        <v>135</v>
      </c>
      <c r="G464" s="22">
        <v>7</v>
      </c>
      <c r="H464" s="57">
        <v>11</v>
      </c>
      <c r="I464" s="22">
        <v>16</v>
      </c>
      <c r="J464" s="57"/>
      <c r="K464" s="22"/>
      <c r="L464" s="57"/>
      <c r="M464" s="22"/>
      <c r="N464" s="57"/>
      <c r="O464" s="22"/>
      <c r="P464" s="57">
        <v>-3</v>
      </c>
      <c r="Q464" s="22">
        <v>0</v>
      </c>
      <c r="R464" s="57">
        <v>0</v>
      </c>
      <c r="S464" s="22">
        <v>1</v>
      </c>
      <c r="T464" s="17">
        <f t="shared" si="19"/>
        <v>24</v>
      </c>
    </row>
    <row r="465" spans="1:20" x14ac:dyDescent="0.25">
      <c r="A465" s="70">
        <v>9</v>
      </c>
      <c r="B465" s="103" t="s">
        <v>534</v>
      </c>
      <c r="C465" s="40">
        <v>14</v>
      </c>
      <c r="D465" s="57"/>
      <c r="E465" s="22"/>
      <c r="F465" s="57">
        <v>173</v>
      </c>
      <c r="G465" s="22">
        <v>24</v>
      </c>
      <c r="H465" s="57">
        <v>20</v>
      </c>
      <c r="I465" s="22">
        <v>34</v>
      </c>
      <c r="J465" s="57"/>
      <c r="K465" s="22"/>
      <c r="L465" s="57"/>
      <c r="M465" s="22"/>
      <c r="N465" s="57"/>
      <c r="O465" s="22"/>
      <c r="P465" s="57">
        <v>0</v>
      </c>
      <c r="Q465" s="22">
        <v>3</v>
      </c>
      <c r="R465" s="57">
        <v>8</v>
      </c>
      <c r="S465" s="22">
        <v>16</v>
      </c>
      <c r="T465" s="17">
        <f t="shared" si="19"/>
        <v>77</v>
      </c>
    </row>
    <row r="466" spans="1:20" x14ac:dyDescent="0.25">
      <c r="A466" s="70">
        <v>10</v>
      </c>
      <c r="B466" s="103" t="s">
        <v>535</v>
      </c>
      <c r="C466" s="40">
        <v>14</v>
      </c>
      <c r="D466" s="57"/>
      <c r="E466" s="22"/>
      <c r="F466" s="57">
        <v>167</v>
      </c>
      <c r="G466" s="22">
        <v>21</v>
      </c>
      <c r="H466" s="57">
        <v>10</v>
      </c>
      <c r="I466" s="22">
        <v>14</v>
      </c>
      <c r="J466" s="57"/>
      <c r="K466" s="22"/>
      <c r="L466" s="57"/>
      <c r="M466" s="22"/>
      <c r="N466" s="57"/>
      <c r="O466" s="22"/>
      <c r="P466" s="57">
        <v>-6</v>
      </c>
      <c r="Q466" s="22">
        <v>0</v>
      </c>
      <c r="R466" s="57">
        <v>10</v>
      </c>
      <c r="S466" s="22">
        <v>20</v>
      </c>
      <c r="T466" s="17">
        <f t="shared" si="19"/>
        <v>55</v>
      </c>
    </row>
    <row r="467" spans="1:20" x14ac:dyDescent="0.25">
      <c r="A467" s="70">
        <v>11</v>
      </c>
      <c r="B467" s="103" t="s">
        <v>536</v>
      </c>
      <c r="C467" s="40">
        <v>14</v>
      </c>
      <c r="D467" s="57"/>
      <c r="E467" s="22"/>
      <c r="F467" s="57">
        <v>145</v>
      </c>
      <c r="G467" s="22">
        <v>11</v>
      </c>
      <c r="H467" s="57">
        <v>28</v>
      </c>
      <c r="I467" s="22">
        <v>52</v>
      </c>
      <c r="J467" s="57"/>
      <c r="K467" s="22"/>
      <c r="L467" s="57"/>
      <c r="M467" s="22"/>
      <c r="N467" s="57"/>
      <c r="O467" s="22"/>
      <c r="P467" s="57">
        <v>-9</v>
      </c>
      <c r="Q467" s="22">
        <v>0</v>
      </c>
      <c r="R467" s="57">
        <v>7</v>
      </c>
      <c r="S467" s="22">
        <v>14</v>
      </c>
      <c r="T467" s="17">
        <f t="shared" si="19"/>
        <v>77</v>
      </c>
    </row>
    <row r="468" spans="1:20" x14ac:dyDescent="0.25">
      <c r="A468" s="70">
        <v>12</v>
      </c>
      <c r="B468" s="103" t="s">
        <v>537</v>
      </c>
      <c r="C468" s="40">
        <v>14</v>
      </c>
      <c r="D468" s="57"/>
      <c r="E468" s="22"/>
      <c r="F468" s="57">
        <v>146</v>
      </c>
      <c r="G468" s="22">
        <v>11</v>
      </c>
      <c r="H468" s="57">
        <v>26</v>
      </c>
      <c r="I468" s="22">
        <v>47</v>
      </c>
      <c r="J468" s="57"/>
      <c r="K468" s="22"/>
      <c r="L468" s="57"/>
      <c r="M468" s="22"/>
      <c r="N468" s="57"/>
      <c r="O468" s="22"/>
      <c r="P468" s="57">
        <v>8</v>
      </c>
      <c r="Q468" s="22">
        <v>21</v>
      </c>
      <c r="R468" s="57">
        <v>7</v>
      </c>
      <c r="S468" s="22">
        <v>14</v>
      </c>
      <c r="T468" s="17">
        <f t="shared" si="19"/>
        <v>93</v>
      </c>
    </row>
    <row r="469" spans="1:20" x14ac:dyDescent="0.25">
      <c r="A469" s="70">
        <v>13</v>
      </c>
      <c r="B469" s="103" t="s">
        <v>538</v>
      </c>
      <c r="C469" s="40">
        <v>14</v>
      </c>
      <c r="D469" s="57"/>
      <c r="E469" s="22"/>
      <c r="F469" s="57">
        <v>153</v>
      </c>
      <c r="G469" s="22">
        <v>14</v>
      </c>
      <c r="H469" s="57">
        <v>18</v>
      </c>
      <c r="I469" s="22">
        <v>30</v>
      </c>
      <c r="J469" s="57"/>
      <c r="K469" s="22"/>
      <c r="L469" s="57"/>
      <c r="M469" s="22"/>
      <c r="N469" s="57"/>
      <c r="O469" s="22"/>
      <c r="P469" s="57">
        <v>10</v>
      </c>
      <c r="Q469" s="22">
        <v>28</v>
      </c>
      <c r="R469" s="57">
        <v>0</v>
      </c>
      <c r="S469" s="22">
        <v>1</v>
      </c>
      <c r="T469" s="17">
        <f t="shared" si="19"/>
        <v>73</v>
      </c>
    </row>
    <row r="470" spans="1:20" x14ac:dyDescent="0.25">
      <c r="A470" s="70">
        <v>14</v>
      </c>
      <c r="B470" s="103" t="s">
        <v>539</v>
      </c>
      <c r="C470" s="40">
        <v>14</v>
      </c>
      <c r="D470" s="57"/>
      <c r="E470" s="22"/>
      <c r="F470" s="57">
        <v>157</v>
      </c>
      <c r="G470" s="22">
        <v>17</v>
      </c>
      <c r="H470" s="57">
        <v>15</v>
      </c>
      <c r="I470" s="22">
        <v>24</v>
      </c>
      <c r="J470" s="57"/>
      <c r="K470" s="22"/>
      <c r="L470" s="57"/>
      <c r="M470" s="22"/>
      <c r="N470" s="57"/>
      <c r="O470" s="22"/>
      <c r="P470" s="57">
        <v>-3</v>
      </c>
      <c r="Q470" s="22">
        <v>0</v>
      </c>
      <c r="R470" s="57">
        <v>0</v>
      </c>
      <c r="S470" s="22">
        <v>1</v>
      </c>
      <c r="T470" s="17">
        <v>39</v>
      </c>
    </row>
    <row r="471" spans="1:20" x14ac:dyDescent="0.25">
      <c r="A471" s="70">
        <v>15</v>
      </c>
      <c r="B471" s="103" t="s">
        <v>540</v>
      </c>
      <c r="C471" s="40">
        <v>14</v>
      </c>
      <c r="D471" s="57"/>
      <c r="E471" s="22"/>
      <c r="F471" s="57">
        <v>171</v>
      </c>
      <c r="G471" s="22">
        <v>23</v>
      </c>
      <c r="H471" s="57">
        <v>22</v>
      </c>
      <c r="I471" s="22">
        <v>38</v>
      </c>
      <c r="J471" s="57"/>
      <c r="K471" s="22"/>
      <c r="L471" s="57"/>
      <c r="M471" s="22"/>
      <c r="N471" s="57"/>
      <c r="O471" s="22"/>
      <c r="P471" s="57">
        <v>16</v>
      </c>
      <c r="Q471" s="22">
        <v>46</v>
      </c>
      <c r="R471" s="57">
        <v>12</v>
      </c>
      <c r="S471" s="22">
        <v>24</v>
      </c>
      <c r="T471" s="17">
        <f t="shared" si="19"/>
        <v>131</v>
      </c>
    </row>
    <row r="472" spans="1:20" x14ac:dyDescent="0.25">
      <c r="A472" s="70">
        <v>16</v>
      </c>
      <c r="B472" s="103" t="s">
        <v>465</v>
      </c>
      <c r="C472" s="40">
        <v>14</v>
      </c>
      <c r="D472" s="57"/>
      <c r="E472" s="22"/>
      <c r="F472" s="57">
        <v>159</v>
      </c>
      <c r="G472" s="22">
        <v>17</v>
      </c>
      <c r="H472" s="57">
        <v>23</v>
      </c>
      <c r="I472" s="22">
        <v>40</v>
      </c>
      <c r="J472" s="57"/>
      <c r="K472" s="22"/>
      <c r="L472" s="57"/>
      <c r="M472" s="22"/>
      <c r="N472" s="57"/>
      <c r="O472" s="22"/>
      <c r="P472" s="57">
        <v>2</v>
      </c>
      <c r="Q472" s="22">
        <v>7</v>
      </c>
      <c r="R472" s="57">
        <v>8</v>
      </c>
      <c r="S472" s="22">
        <v>16</v>
      </c>
      <c r="T472" s="17">
        <f t="shared" si="19"/>
        <v>80</v>
      </c>
    </row>
    <row r="473" spans="1:20" ht="18.75" x14ac:dyDescent="0.25">
      <c r="A473" s="117" t="s">
        <v>415</v>
      </c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9"/>
      <c r="T473" s="16">
        <f>T472+T471+T470+T469+T468+T467+T466+T465+T464+T463+T462+T461+T460+T459+T458+T457</f>
        <v>1162</v>
      </c>
    </row>
    <row r="474" spans="1:20" ht="20.25" x14ac:dyDescent="0.25">
      <c r="A474" s="114" t="s">
        <v>416</v>
      </c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6"/>
      <c r="T474" s="42">
        <f>T473+T455</f>
        <v>1813</v>
      </c>
    </row>
    <row r="475" spans="1:20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</row>
    <row r="476" spans="1:20" x14ac:dyDescent="0.25">
      <c r="A476" s="19"/>
      <c r="B476" s="20" t="s">
        <v>605</v>
      </c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</row>
    <row r="477" spans="1:20" x14ac:dyDescent="0.25">
      <c r="A477" s="19"/>
      <c r="B477" s="20" t="s">
        <v>603</v>
      </c>
      <c r="C477" s="20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</row>
    <row r="478" spans="1:20" x14ac:dyDescent="0.25">
      <c r="A478" s="19"/>
      <c r="B478" s="20" t="s">
        <v>144</v>
      </c>
      <c r="C478" s="20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</row>
    <row r="479" spans="1:20" x14ac:dyDescent="0.25">
      <c r="A479" s="19"/>
      <c r="B479" s="20" t="s">
        <v>144</v>
      </c>
      <c r="C479" s="2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</row>
    <row r="480" spans="1:20" x14ac:dyDescent="0.25">
      <c r="A480" s="19"/>
      <c r="B480" s="19"/>
      <c r="C480" s="20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</row>
    <row r="481" spans="1:21" x14ac:dyDescent="0.25">
      <c r="A481" s="19"/>
      <c r="B481" s="20" t="s">
        <v>144</v>
      </c>
      <c r="C481" s="20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</row>
    <row r="488" spans="1:21" ht="18.75" x14ac:dyDescent="0.25">
      <c r="A488" s="122" t="s">
        <v>390</v>
      </c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</row>
    <row r="489" spans="1:21" ht="18.75" x14ac:dyDescent="0.25">
      <c r="A489" s="122" t="s">
        <v>391</v>
      </c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</row>
    <row r="490" spans="1:21" ht="19.5" x14ac:dyDescent="0.25">
      <c r="A490" s="123" t="s">
        <v>417</v>
      </c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</row>
    <row r="491" spans="1:21" ht="18.75" x14ac:dyDescent="0.25">
      <c r="A491" s="124" t="s">
        <v>606</v>
      </c>
      <c r="B491" s="124"/>
      <c r="C491" s="124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4"/>
      <c r="R491" s="124"/>
      <c r="S491" s="124"/>
      <c r="T491" s="124"/>
      <c r="U491" s="124"/>
    </row>
    <row r="492" spans="1:21" x14ac:dyDescent="0.25">
      <c r="A492" s="11"/>
      <c r="B492" s="125" t="s">
        <v>392</v>
      </c>
      <c r="C492" s="125"/>
      <c r="D492" s="125"/>
      <c r="E492" s="125"/>
      <c r="F492" s="125"/>
      <c r="G492" s="125"/>
      <c r="H492" s="125"/>
      <c r="I492" s="125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</row>
    <row r="493" spans="1:21" x14ac:dyDescent="0.25">
      <c r="A493" s="11"/>
      <c r="B493" s="125" t="s">
        <v>469</v>
      </c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</row>
    <row r="494" spans="1:21" x14ac:dyDescent="0.25">
      <c r="A494" s="126" t="s">
        <v>467</v>
      </c>
      <c r="B494" s="126"/>
      <c r="C494" s="126"/>
      <c r="D494" s="126"/>
      <c r="E494" s="126"/>
      <c r="F494" s="126"/>
      <c r="G494" s="126"/>
      <c r="H494" s="126"/>
      <c r="I494" s="126"/>
      <c r="J494" s="126"/>
      <c r="K494" s="126"/>
      <c r="L494" s="126"/>
      <c r="M494" s="126"/>
      <c r="N494" s="126"/>
      <c r="O494" s="126"/>
      <c r="P494" s="126"/>
      <c r="Q494" s="126"/>
      <c r="R494" s="126"/>
      <c r="S494" s="126"/>
      <c r="T494" s="126"/>
    </row>
    <row r="495" spans="1:21" x14ac:dyDescent="0.25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</row>
    <row r="496" spans="1:21" x14ac:dyDescent="0.25">
      <c r="A496" s="127" t="s">
        <v>393</v>
      </c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9"/>
    </row>
    <row r="497" spans="1:20" x14ac:dyDescent="0.25">
      <c r="A497" s="130" t="s">
        <v>394</v>
      </c>
      <c r="B497" s="132" t="s">
        <v>421</v>
      </c>
      <c r="C497" s="130" t="s">
        <v>395</v>
      </c>
      <c r="D497" s="134" t="s">
        <v>396</v>
      </c>
      <c r="E497" s="135"/>
      <c r="F497" s="134" t="s">
        <v>397</v>
      </c>
      <c r="G497" s="135"/>
      <c r="H497" s="134" t="s">
        <v>398</v>
      </c>
      <c r="I497" s="135"/>
      <c r="J497" s="134" t="s">
        <v>401</v>
      </c>
      <c r="K497" s="135"/>
      <c r="L497" s="134" t="s">
        <v>402</v>
      </c>
      <c r="M497" s="135"/>
      <c r="N497" s="134" t="s">
        <v>403</v>
      </c>
      <c r="O497" s="135"/>
      <c r="P497" s="134" t="s">
        <v>7</v>
      </c>
      <c r="Q497" s="135"/>
      <c r="R497" s="134" t="s">
        <v>420</v>
      </c>
      <c r="S497" s="135"/>
      <c r="T497" s="136" t="s">
        <v>400</v>
      </c>
    </row>
    <row r="498" spans="1:20" x14ac:dyDescent="0.25">
      <c r="A498" s="131"/>
      <c r="B498" s="133"/>
      <c r="C498" s="131"/>
      <c r="D498" s="7" t="s">
        <v>404</v>
      </c>
      <c r="E498" s="21" t="s">
        <v>3</v>
      </c>
      <c r="F498" s="7" t="s">
        <v>404</v>
      </c>
      <c r="G498" s="21" t="s">
        <v>3</v>
      </c>
      <c r="H498" s="7" t="s">
        <v>404</v>
      </c>
      <c r="I498" s="21" t="s">
        <v>3</v>
      </c>
      <c r="J498" s="7" t="s">
        <v>404</v>
      </c>
      <c r="K498" s="21" t="s">
        <v>3</v>
      </c>
      <c r="L498" s="7" t="s">
        <v>404</v>
      </c>
      <c r="M498" s="21" t="s">
        <v>3</v>
      </c>
      <c r="N498" s="7" t="s">
        <v>404</v>
      </c>
      <c r="O498" s="21" t="s">
        <v>3</v>
      </c>
      <c r="P498" s="7" t="s">
        <v>404</v>
      </c>
      <c r="Q498" s="21" t="s">
        <v>3</v>
      </c>
      <c r="R498" s="7" t="s">
        <v>404</v>
      </c>
      <c r="S498" s="21" t="s">
        <v>3</v>
      </c>
      <c r="T498" s="137"/>
    </row>
    <row r="499" spans="1:20" x14ac:dyDescent="0.25">
      <c r="A499" s="72">
        <v>1</v>
      </c>
      <c r="B499" s="50" t="s">
        <v>554</v>
      </c>
      <c r="C499" s="66">
        <v>12</v>
      </c>
      <c r="D499" s="7"/>
      <c r="E499" s="21"/>
      <c r="F499" s="7">
        <v>198</v>
      </c>
      <c r="G499" s="22">
        <v>34</v>
      </c>
      <c r="H499" s="7">
        <v>28</v>
      </c>
      <c r="I499" s="22">
        <v>40</v>
      </c>
      <c r="J499" s="7"/>
      <c r="K499" s="21"/>
      <c r="L499" s="7"/>
      <c r="M499" s="21"/>
      <c r="N499" s="7"/>
      <c r="O499" s="21"/>
      <c r="P499" s="7">
        <v>2</v>
      </c>
      <c r="Q499" s="22">
        <v>14</v>
      </c>
      <c r="R499" s="7">
        <v>0</v>
      </c>
      <c r="S499" s="22">
        <v>0</v>
      </c>
      <c r="T499" s="74">
        <f>S499+Q499+I499+G499</f>
        <v>88</v>
      </c>
    </row>
    <row r="500" spans="1:20" x14ac:dyDescent="0.25">
      <c r="A500" s="72">
        <v>2</v>
      </c>
      <c r="B500" s="50" t="s">
        <v>555</v>
      </c>
      <c r="C500" s="66">
        <v>13</v>
      </c>
      <c r="D500" s="7"/>
      <c r="E500" s="21"/>
      <c r="F500" s="7">
        <v>203</v>
      </c>
      <c r="G500" s="22">
        <v>29</v>
      </c>
      <c r="H500" s="7">
        <v>26</v>
      </c>
      <c r="I500" s="22">
        <v>30</v>
      </c>
      <c r="J500" s="7"/>
      <c r="K500" s="21"/>
      <c r="L500" s="7"/>
      <c r="M500" s="21"/>
      <c r="N500" s="7"/>
      <c r="O500" s="21"/>
      <c r="P500" s="7">
        <v>7</v>
      </c>
      <c r="Q500" s="22">
        <v>24</v>
      </c>
      <c r="R500" s="7">
        <v>4</v>
      </c>
      <c r="S500" s="22">
        <v>17</v>
      </c>
      <c r="T500" s="99">
        <f t="shared" ref="T500:T507" si="20">S500+Q500+I500+G500</f>
        <v>100</v>
      </c>
    </row>
    <row r="501" spans="1:20" x14ac:dyDescent="0.25">
      <c r="A501" s="72">
        <v>3</v>
      </c>
      <c r="B501" s="50" t="s">
        <v>556</v>
      </c>
      <c r="C501" s="66">
        <v>12</v>
      </c>
      <c r="D501" s="7"/>
      <c r="E501" s="21"/>
      <c r="F501" s="7">
        <v>217</v>
      </c>
      <c r="G501" s="22">
        <v>51</v>
      </c>
      <c r="H501" s="7">
        <v>26</v>
      </c>
      <c r="I501" s="22">
        <v>36</v>
      </c>
      <c r="J501" s="7"/>
      <c r="K501" s="21"/>
      <c r="L501" s="7"/>
      <c r="M501" s="21"/>
      <c r="N501" s="7"/>
      <c r="O501" s="21"/>
      <c r="P501" s="7">
        <v>-7</v>
      </c>
      <c r="Q501" s="22">
        <v>0</v>
      </c>
      <c r="R501" s="7">
        <v>11</v>
      </c>
      <c r="S501" s="22">
        <v>50</v>
      </c>
      <c r="T501" s="99">
        <f t="shared" si="20"/>
        <v>137</v>
      </c>
    </row>
    <row r="502" spans="1:20" x14ac:dyDescent="0.25">
      <c r="A502" s="72">
        <v>4</v>
      </c>
      <c r="B502" s="50" t="s">
        <v>557</v>
      </c>
      <c r="C502" s="66">
        <v>13</v>
      </c>
      <c r="D502" s="7"/>
      <c r="E502" s="21"/>
      <c r="F502" s="7">
        <v>183</v>
      </c>
      <c r="G502" s="22">
        <v>19</v>
      </c>
      <c r="H502" s="7">
        <v>12</v>
      </c>
      <c r="I502" s="22">
        <v>10</v>
      </c>
      <c r="J502" s="7"/>
      <c r="K502" s="21"/>
      <c r="L502" s="7"/>
      <c r="M502" s="21"/>
      <c r="N502" s="7"/>
      <c r="O502" s="21"/>
      <c r="P502" s="7">
        <v>-9</v>
      </c>
      <c r="Q502" s="22">
        <v>0</v>
      </c>
      <c r="R502" s="7">
        <v>0</v>
      </c>
      <c r="S502" s="22">
        <v>0</v>
      </c>
      <c r="T502" s="99">
        <f t="shared" si="20"/>
        <v>29</v>
      </c>
    </row>
    <row r="503" spans="1:20" x14ac:dyDescent="0.25">
      <c r="A503" s="72">
        <v>5</v>
      </c>
      <c r="B503" s="50" t="s">
        <v>558</v>
      </c>
      <c r="C503" s="66">
        <v>12</v>
      </c>
      <c r="D503" s="7"/>
      <c r="E503" s="21"/>
      <c r="F503" s="7">
        <v>176</v>
      </c>
      <c r="G503" s="22">
        <v>23</v>
      </c>
      <c r="H503" s="7">
        <v>13</v>
      </c>
      <c r="I503" s="22">
        <v>11</v>
      </c>
      <c r="J503" s="7"/>
      <c r="K503" s="21"/>
      <c r="L503" s="7"/>
      <c r="M503" s="21"/>
      <c r="N503" s="7"/>
      <c r="O503" s="21"/>
      <c r="P503" s="7">
        <v>-2</v>
      </c>
      <c r="Q503" s="22">
        <v>6</v>
      </c>
      <c r="R503" s="7">
        <v>0</v>
      </c>
      <c r="S503" s="22">
        <v>0</v>
      </c>
      <c r="T503" s="99">
        <f t="shared" si="20"/>
        <v>40</v>
      </c>
    </row>
    <row r="504" spans="1:20" x14ac:dyDescent="0.25">
      <c r="A504" s="72">
        <v>6</v>
      </c>
      <c r="B504" s="50" t="s">
        <v>559</v>
      </c>
      <c r="C504" s="66">
        <v>12</v>
      </c>
      <c r="D504" s="7"/>
      <c r="E504" s="21"/>
      <c r="F504" s="7">
        <v>199</v>
      </c>
      <c r="G504" s="22">
        <v>34</v>
      </c>
      <c r="H504" s="7">
        <v>30</v>
      </c>
      <c r="I504" s="22">
        <v>44</v>
      </c>
      <c r="J504" s="7"/>
      <c r="K504" s="21"/>
      <c r="L504" s="7"/>
      <c r="M504" s="21"/>
      <c r="N504" s="7"/>
      <c r="O504" s="21"/>
      <c r="P504" s="7">
        <v>-5</v>
      </c>
      <c r="Q504" s="22">
        <v>1</v>
      </c>
      <c r="R504" s="7">
        <v>5</v>
      </c>
      <c r="S504" s="22">
        <v>25</v>
      </c>
      <c r="T504" s="99">
        <f t="shared" si="20"/>
        <v>104</v>
      </c>
    </row>
    <row r="505" spans="1:20" x14ac:dyDescent="0.25">
      <c r="A505" s="72">
        <v>7</v>
      </c>
      <c r="B505" s="50" t="s">
        <v>560</v>
      </c>
      <c r="C505" s="66">
        <v>13</v>
      </c>
      <c r="D505" s="7"/>
      <c r="E505" s="21"/>
      <c r="F505" s="7">
        <v>168</v>
      </c>
      <c r="G505" s="22">
        <v>13</v>
      </c>
      <c r="H505" s="7">
        <v>24</v>
      </c>
      <c r="I505" s="22">
        <v>32</v>
      </c>
      <c r="J505" s="7"/>
      <c r="K505" s="21"/>
      <c r="L505" s="7"/>
      <c r="M505" s="21"/>
      <c r="N505" s="7"/>
      <c r="O505" s="21"/>
      <c r="P505" s="7">
        <v>2</v>
      </c>
      <c r="Q505" s="22">
        <v>14</v>
      </c>
      <c r="R505" s="7">
        <v>0</v>
      </c>
      <c r="S505" s="22">
        <v>0</v>
      </c>
      <c r="T505" s="99">
        <f t="shared" si="20"/>
        <v>59</v>
      </c>
    </row>
    <row r="506" spans="1:20" x14ac:dyDescent="0.25">
      <c r="A506" s="72">
        <v>8</v>
      </c>
      <c r="B506" s="50" t="s">
        <v>561</v>
      </c>
      <c r="C506" s="66">
        <v>12</v>
      </c>
      <c r="D506" s="7"/>
      <c r="E506" s="21"/>
      <c r="F506" s="7">
        <v>184</v>
      </c>
      <c r="G506" s="22">
        <v>27</v>
      </c>
      <c r="H506" s="7">
        <v>26</v>
      </c>
      <c r="I506" s="22">
        <v>36</v>
      </c>
      <c r="J506" s="7"/>
      <c r="K506" s="21"/>
      <c r="L506" s="7"/>
      <c r="M506" s="21"/>
      <c r="N506" s="7"/>
      <c r="O506" s="21"/>
      <c r="P506" s="7">
        <v>5</v>
      </c>
      <c r="Q506" s="22">
        <v>20</v>
      </c>
      <c r="R506" s="7">
        <v>2</v>
      </c>
      <c r="S506" s="22">
        <v>13</v>
      </c>
      <c r="T506" s="99">
        <f t="shared" si="20"/>
        <v>96</v>
      </c>
    </row>
    <row r="507" spans="1:20" x14ac:dyDescent="0.25">
      <c r="A507" s="72">
        <v>9</v>
      </c>
      <c r="B507" s="50" t="s">
        <v>562</v>
      </c>
      <c r="C507" s="66">
        <v>12</v>
      </c>
      <c r="D507" s="7"/>
      <c r="E507" s="21"/>
      <c r="F507" s="7">
        <v>174</v>
      </c>
      <c r="G507" s="22">
        <v>22</v>
      </c>
      <c r="H507" s="7">
        <v>28</v>
      </c>
      <c r="I507" s="22">
        <v>40</v>
      </c>
      <c r="J507" s="7"/>
      <c r="K507" s="21"/>
      <c r="L507" s="7"/>
      <c r="M507" s="21"/>
      <c r="N507" s="7"/>
      <c r="O507" s="21"/>
      <c r="P507" s="7">
        <v>-3</v>
      </c>
      <c r="Q507" s="22">
        <v>4</v>
      </c>
      <c r="R507" s="7">
        <v>1</v>
      </c>
      <c r="S507" s="22">
        <v>10</v>
      </c>
      <c r="T507" s="99">
        <f t="shared" si="20"/>
        <v>76</v>
      </c>
    </row>
    <row r="508" spans="1:20" x14ac:dyDescent="0.25">
      <c r="A508" s="72"/>
      <c r="B508" s="50"/>
      <c r="C508" s="66"/>
      <c r="D508" s="7"/>
      <c r="E508" s="21"/>
      <c r="F508" s="7"/>
      <c r="G508" s="21"/>
      <c r="H508" s="7"/>
      <c r="I508" s="21"/>
      <c r="J508" s="7"/>
      <c r="K508" s="21"/>
      <c r="L508" s="7"/>
      <c r="M508" s="21"/>
      <c r="N508" s="7"/>
      <c r="O508" s="21"/>
      <c r="P508" s="7"/>
      <c r="Q508" s="21"/>
      <c r="R508" s="7"/>
      <c r="S508" s="21"/>
      <c r="T508" s="74"/>
    </row>
    <row r="509" spans="1:20" x14ac:dyDescent="0.25">
      <c r="A509" s="72"/>
      <c r="B509" s="50"/>
      <c r="C509" s="66"/>
      <c r="D509" s="7"/>
      <c r="E509" s="21"/>
      <c r="F509" s="7"/>
      <c r="G509" s="21"/>
      <c r="H509" s="7"/>
      <c r="I509" s="21"/>
      <c r="J509" s="7"/>
      <c r="K509" s="21"/>
      <c r="L509" s="7"/>
      <c r="M509" s="21"/>
      <c r="N509" s="7"/>
      <c r="O509" s="21"/>
      <c r="P509" s="7"/>
      <c r="Q509" s="21"/>
      <c r="R509" s="7"/>
      <c r="S509" s="21"/>
      <c r="T509" s="74"/>
    </row>
    <row r="510" spans="1:20" x14ac:dyDescent="0.25">
      <c r="A510" s="72"/>
      <c r="B510" s="50"/>
      <c r="C510" s="66"/>
      <c r="D510" s="7"/>
      <c r="E510" s="21"/>
      <c r="F510" s="7"/>
      <c r="G510" s="21"/>
      <c r="H510" s="7"/>
      <c r="I510" s="21"/>
      <c r="J510" s="7"/>
      <c r="K510" s="21"/>
      <c r="L510" s="7"/>
      <c r="M510" s="21"/>
      <c r="N510" s="7"/>
      <c r="O510" s="21"/>
      <c r="P510" s="7"/>
      <c r="Q510" s="21"/>
      <c r="R510" s="7"/>
      <c r="S510" s="21"/>
      <c r="T510" s="74"/>
    </row>
    <row r="511" spans="1:20" x14ac:dyDescent="0.25">
      <c r="A511" s="72"/>
      <c r="B511" s="50"/>
      <c r="C511" s="72"/>
      <c r="D511" s="7"/>
      <c r="E511" s="21"/>
      <c r="F511" s="7"/>
      <c r="G511" s="21"/>
      <c r="H511" s="7"/>
      <c r="I511" s="21"/>
      <c r="J511" s="7"/>
      <c r="K511" s="21"/>
      <c r="L511" s="7"/>
      <c r="M511" s="21"/>
      <c r="N511" s="7"/>
      <c r="O511" s="21"/>
      <c r="P511" s="7"/>
      <c r="Q511" s="21"/>
      <c r="R511" s="7"/>
      <c r="S511" s="21"/>
      <c r="T511" s="74"/>
    </row>
    <row r="512" spans="1:20" x14ac:dyDescent="0.25">
      <c r="A512" s="73"/>
      <c r="B512" s="75"/>
      <c r="C512" s="72"/>
      <c r="D512" s="7"/>
      <c r="E512" s="21"/>
      <c r="F512" s="7"/>
      <c r="G512" s="21"/>
      <c r="H512" s="7"/>
      <c r="I512" s="21"/>
      <c r="J512" s="7"/>
      <c r="K512" s="21"/>
      <c r="L512" s="7"/>
      <c r="M512" s="21"/>
      <c r="N512" s="7"/>
      <c r="O512" s="21"/>
      <c r="P512" s="7"/>
      <c r="Q512" s="21"/>
      <c r="R512" s="7"/>
      <c r="S512" s="21"/>
      <c r="T512" s="74"/>
    </row>
    <row r="513" spans="1:20" x14ac:dyDescent="0.25">
      <c r="A513" s="60"/>
      <c r="B513" s="75"/>
      <c r="C513" s="72"/>
      <c r="D513" s="7"/>
      <c r="E513" s="21"/>
      <c r="F513" s="7"/>
      <c r="G513" s="21"/>
      <c r="H513" s="7"/>
      <c r="I513" s="21"/>
      <c r="J513" s="7"/>
      <c r="K513" s="21"/>
      <c r="L513" s="7"/>
      <c r="M513" s="21"/>
      <c r="N513" s="7"/>
      <c r="O513" s="21"/>
      <c r="P513" s="7"/>
      <c r="Q513" s="21"/>
      <c r="R513" s="7"/>
      <c r="S513" s="21"/>
      <c r="T513" s="74"/>
    </row>
    <row r="514" spans="1:20" ht="16.5" x14ac:dyDescent="0.25">
      <c r="A514" s="60"/>
      <c r="B514" s="65"/>
      <c r="C514" s="73"/>
      <c r="D514" s="73"/>
      <c r="E514" s="22"/>
      <c r="F514" s="73"/>
      <c r="G514" s="22"/>
      <c r="H514" s="73"/>
      <c r="I514" s="22"/>
      <c r="J514" s="73"/>
      <c r="K514" s="22"/>
      <c r="L514" s="73"/>
      <c r="M514" s="22"/>
      <c r="N514" s="73"/>
      <c r="O514" s="22"/>
      <c r="P514" s="13"/>
      <c r="Q514" s="22"/>
      <c r="R514" s="73"/>
      <c r="S514" s="22"/>
      <c r="T514" s="14"/>
    </row>
    <row r="515" spans="1:20" ht="18.75" x14ac:dyDescent="0.25">
      <c r="A515" s="117" t="s">
        <v>414</v>
      </c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9"/>
      <c r="T515" s="16">
        <v>729</v>
      </c>
    </row>
    <row r="517" spans="1:20" x14ac:dyDescent="0.25">
      <c r="A517" s="120" t="s">
        <v>405</v>
      </c>
      <c r="B517" s="121"/>
      <c r="C517" s="121"/>
      <c r="D517" s="121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</row>
    <row r="518" spans="1:20" x14ac:dyDescent="0.25">
      <c r="A518" s="73">
        <v>1</v>
      </c>
      <c r="B518" s="12" t="s">
        <v>550</v>
      </c>
      <c r="C518" s="12">
        <v>12</v>
      </c>
      <c r="D518" s="73"/>
      <c r="E518" s="22"/>
      <c r="F518" s="73">
        <v>150</v>
      </c>
      <c r="G518" s="22">
        <v>33</v>
      </c>
      <c r="H518" s="73">
        <v>23</v>
      </c>
      <c r="I518" s="22">
        <v>35</v>
      </c>
      <c r="J518" s="73"/>
      <c r="K518" s="22"/>
      <c r="L518" s="73"/>
      <c r="M518" s="22"/>
      <c r="N518" s="73"/>
      <c r="O518" s="22"/>
      <c r="P518" s="13">
        <v>-7</v>
      </c>
      <c r="Q518" s="22">
        <v>0</v>
      </c>
      <c r="R518" s="73">
        <v>0</v>
      </c>
      <c r="S518" s="22">
        <v>0</v>
      </c>
      <c r="T518" s="17">
        <f>G518+I518+Q518+S518</f>
        <v>68</v>
      </c>
    </row>
    <row r="519" spans="1:20" x14ac:dyDescent="0.25">
      <c r="A519" s="73">
        <v>2</v>
      </c>
      <c r="B519" s="12" t="s">
        <v>551</v>
      </c>
      <c r="C519" s="12">
        <v>12</v>
      </c>
      <c r="D519" s="73"/>
      <c r="E519" s="22"/>
      <c r="F519" s="73">
        <v>154</v>
      </c>
      <c r="G519" s="22">
        <v>22</v>
      </c>
      <c r="H519" s="73">
        <v>24</v>
      </c>
      <c r="I519" s="22">
        <v>37</v>
      </c>
      <c r="J519" s="73"/>
      <c r="K519" s="22"/>
      <c r="L519" s="73"/>
      <c r="M519" s="22"/>
      <c r="N519" s="73"/>
      <c r="O519" s="22"/>
      <c r="P519" s="13">
        <v>0</v>
      </c>
      <c r="Q519" s="22">
        <v>4</v>
      </c>
      <c r="R519" s="73">
        <v>5</v>
      </c>
      <c r="S519" s="22">
        <v>5</v>
      </c>
      <c r="T519" s="17">
        <f t="shared" ref="T519:T533" si="21">G519+I519+Q519+S519</f>
        <v>68</v>
      </c>
    </row>
    <row r="520" spans="1:20" x14ac:dyDescent="0.25">
      <c r="A520" s="73">
        <v>3</v>
      </c>
      <c r="B520" s="12" t="s">
        <v>552</v>
      </c>
      <c r="C520" s="12">
        <v>12</v>
      </c>
      <c r="D520" s="73"/>
      <c r="E520" s="22"/>
      <c r="F520" s="73">
        <v>148</v>
      </c>
      <c r="G520" s="22">
        <v>19</v>
      </c>
      <c r="H520" s="73">
        <v>18</v>
      </c>
      <c r="I520" s="22">
        <v>25</v>
      </c>
      <c r="J520" s="73"/>
      <c r="K520" s="22"/>
      <c r="L520" s="73"/>
      <c r="M520" s="22"/>
      <c r="N520" s="73"/>
      <c r="O520" s="22"/>
      <c r="P520" s="13">
        <v>-10</v>
      </c>
      <c r="Q520" s="22">
        <v>0</v>
      </c>
      <c r="R520" s="73">
        <v>0</v>
      </c>
      <c r="S520" s="22">
        <v>0</v>
      </c>
      <c r="T520" s="17">
        <f t="shared" si="21"/>
        <v>44</v>
      </c>
    </row>
    <row r="521" spans="1:20" x14ac:dyDescent="0.25">
      <c r="A521" s="73">
        <v>4</v>
      </c>
      <c r="B521" s="12" t="s">
        <v>553</v>
      </c>
      <c r="C521" s="12">
        <v>12</v>
      </c>
      <c r="D521" s="73"/>
      <c r="E521" s="22"/>
      <c r="F521" s="73">
        <v>154</v>
      </c>
      <c r="G521" s="22">
        <v>22</v>
      </c>
      <c r="H521" s="73">
        <v>17</v>
      </c>
      <c r="I521" s="22">
        <v>23</v>
      </c>
      <c r="J521" s="73"/>
      <c r="K521" s="22"/>
      <c r="L521" s="73"/>
      <c r="M521" s="22"/>
      <c r="N521" s="73"/>
      <c r="O521" s="22"/>
      <c r="P521" s="13">
        <v>-2</v>
      </c>
      <c r="Q521" s="22">
        <v>2</v>
      </c>
      <c r="R521" s="73">
        <v>0</v>
      </c>
      <c r="S521" s="22">
        <v>2</v>
      </c>
      <c r="T521" s="17">
        <f t="shared" si="21"/>
        <v>49</v>
      </c>
    </row>
    <row r="522" spans="1:20" x14ac:dyDescent="0.25">
      <c r="A522" s="73">
        <v>5</v>
      </c>
      <c r="B522" s="54" t="s">
        <v>563</v>
      </c>
      <c r="C522" s="54">
        <v>12</v>
      </c>
      <c r="D522" s="18"/>
      <c r="E522" s="22"/>
      <c r="F522" s="57">
        <v>175</v>
      </c>
      <c r="G522" s="22">
        <v>32</v>
      </c>
      <c r="H522" s="57">
        <v>26</v>
      </c>
      <c r="I522" s="22">
        <v>41</v>
      </c>
      <c r="J522" s="18"/>
      <c r="K522" s="22"/>
      <c r="L522" s="18"/>
      <c r="M522" s="22"/>
      <c r="N522" s="18"/>
      <c r="O522" s="22"/>
      <c r="P522" s="57">
        <v>6</v>
      </c>
      <c r="Q522" s="22">
        <v>13</v>
      </c>
      <c r="R522" s="57">
        <v>4</v>
      </c>
      <c r="S522" s="22">
        <v>4</v>
      </c>
      <c r="T522" s="17">
        <f t="shared" si="21"/>
        <v>90</v>
      </c>
    </row>
    <row r="523" spans="1:20" x14ac:dyDescent="0.25">
      <c r="A523" s="73">
        <v>6</v>
      </c>
      <c r="B523" s="54" t="s">
        <v>564</v>
      </c>
      <c r="C523" s="54">
        <v>12</v>
      </c>
      <c r="D523" s="18"/>
      <c r="E523" s="22"/>
      <c r="F523" s="57">
        <v>154</v>
      </c>
      <c r="G523" s="22">
        <v>22</v>
      </c>
      <c r="H523" s="57">
        <v>26</v>
      </c>
      <c r="I523" s="22">
        <v>41</v>
      </c>
      <c r="J523" s="18"/>
      <c r="K523" s="22"/>
      <c r="L523" s="18"/>
      <c r="M523" s="22"/>
      <c r="N523" s="18"/>
      <c r="O523" s="22"/>
      <c r="P523" s="57">
        <v>0</v>
      </c>
      <c r="Q523" s="22">
        <v>4</v>
      </c>
      <c r="R523" s="57">
        <v>0</v>
      </c>
      <c r="S523" s="22">
        <v>5</v>
      </c>
      <c r="T523" s="17">
        <f t="shared" si="21"/>
        <v>72</v>
      </c>
    </row>
    <row r="524" spans="1:20" x14ac:dyDescent="0.25">
      <c r="A524" s="73">
        <v>7</v>
      </c>
      <c r="B524" s="54" t="s">
        <v>565</v>
      </c>
      <c r="C524" s="54">
        <v>12</v>
      </c>
      <c r="D524" s="18"/>
      <c r="E524" s="22"/>
      <c r="F524" s="57">
        <v>185</v>
      </c>
      <c r="G524" s="22">
        <v>37</v>
      </c>
      <c r="H524" s="57">
        <v>30</v>
      </c>
      <c r="I524" s="22">
        <v>52</v>
      </c>
      <c r="J524" s="18"/>
      <c r="K524" s="22"/>
      <c r="L524" s="18"/>
      <c r="M524" s="22"/>
      <c r="N524" s="18"/>
      <c r="O524" s="22"/>
      <c r="P524" s="57">
        <v>4</v>
      </c>
      <c r="Q524" s="22">
        <v>9</v>
      </c>
      <c r="R524" s="57">
        <v>14</v>
      </c>
      <c r="S524" s="22">
        <v>22</v>
      </c>
      <c r="T524" s="17">
        <f t="shared" si="21"/>
        <v>120</v>
      </c>
    </row>
    <row r="525" spans="1:20" x14ac:dyDescent="0.25">
      <c r="A525" s="73">
        <v>8</v>
      </c>
      <c r="B525" s="54" t="s">
        <v>566</v>
      </c>
      <c r="C525" s="54">
        <v>12</v>
      </c>
      <c r="D525" s="18"/>
      <c r="E525" s="22"/>
      <c r="F525" s="57">
        <v>189</v>
      </c>
      <c r="G525" s="22">
        <v>39</v>
      </c>
      <c r="H525" s="57">
        <v>25</v>
      </c>
      <c r="I525" s="22">
        <v>39</v>
      </c>
      <c r="J525" s="18"/>
      <c r="K525" s="22"/>
      <c r="L525" s="18"/>
      <c r="M525" s="22"/>
      <c r="N525" s="18"/>
      <c r="O525" s="22"/>
      <c r="P525" s="57">
        <v>0</v>
      </c>
      <c r="Q525" s="22">
        <v>4</v>
      </c>
      <c r="R525" s="57">
        <v>0</v>
      </c>
      <c r="S525" s="22">
        <v>0</v>
      </c>
      <c r="T525" s="17">
        <f t="shared" si="21"/>
        <v>82</v>
      </c>
    </row>
    <row r="526" spans="1:20" x14ac:dyDescent="0.25">
      <c r="A526" s="73">
        <v>9</v>
      </c>
      <c r="B526" s="54" t="s">
        <v>567</v>
      </c>
      <c r="C526" s="54">
        <v>12</v>
      </c>
      <c r="D526" s="18"/>
      <c r="E526" s="22"/>
      <c r="F526" s="57">
        <v>146</v>
      </c>
      <c r="G526" s="22">
        <v>18</v>
      </c>
      <c r="H526" s="57">
        <v>25</v>
      </c>
      <c r="I526" s="22">
        <v>39</v>
      </c>
      <c r="J526" s="18"/>
      <c r="K526" s="22"/>
      <c r="L526" s="18"/>
      <c r="M526" s="22"/>
      <c r="N526" s="18"/>
      <c r="O526" s="22"/>
      <c r="P526" s="57">
        <v>13</v>
      </c>
      <c r="Q526" s="22">
        <v>32</v>
      </c>
      <c r="R526" s="57">
        <v>2</v>
      </c>
      <c r="S526" s="22">
        <v>2</v>
      </c>
      <c r="T526" s="17">
        <f t="shared" si="21"/>
        <v>91</v>
      </c>
    </row>
    <row r="527" spans="1:20" x14ac:dyDescent="0.25">
      <c r="A527" s="73">
        <v>10</v>
      </c>
      <c r="B527" s="54" t="s">
        <v>568</v>
      </c>
      <c r="C527" s="54">
        <v>12</v>
      </c>
      <c r="D527" s="18"/>
      <c r="E527" s="22"/>
      <c r="F527" s="57">
        <v>155</v>
      </c>
      <c r="G527" s="22">
        <v>23</v>
      </c>
      <c r="H527" s="57">
        <v>28</v>
      </c>
      <c r="I527" s="22">
        <v>47</v>
      </c>
      <c r="J527" s="18"/>
      <c r="K527" s="22"/>
      <c r="L527" s="18"/>
      <c r="M527" s="22"/>
      <c r="N527" s="18"/>
      <c r="O527" s="22"/>
      <c r="P527" s="57">
        <v>4</v>
      </c>
      <c r="Q527" s="22">
        <v>9</v>
      </c>
      <c r="R527" s="57">
        <v>21</v>
      </c>
      <c r="S527" s="22">
        <v>36</v>
      </c>
      <c r="T527" s="17">
        <f t="shared" si="21"/>
        <v>115</v>
      </c>
    </row>
    <row r="528" spans="1:20" x14ac:dyDescent="0.25">
      <c r="A528" s="73">
        <v>11</v>
      </c>
      <c r="B528" s="54" t="s">
        <v>569</v>
      </c>
      <c r="C528" s="54">
        <v>13</v>
      </c>
      <c r="D528" s="18"/>
      <c r="E528" s="22"/>
      <c r="F528" s="57">
        <v>160</v>
      </c>
      <c r="G528" s="22">
        <v>18</v>
      </c>
      <c r="H528" s="57">
        <v>24</v>
      </c>
      <c r="I528" s="22">
        <v>37</v>
      </c>
      <c r="J528" s="18"/>
      <c r="K528" s="22"/>
      <c r="L528" s="18"/>
      <c r="M528" s="22"/>
      <c r="N528" s="18"/>
      <c r="O528" s="22"/>
      <c r="P528" s="57">
        <v>-10</v>
      </c>
      <c r="Q528" s="22">
        <v>0</v>
      </c>
      <c r="R528" s="57">
        <v>2</v>
      </c>
      <c r="S528" s="22">
        <v>2</v>
      </c>
      <c r="T528" s="17">
        <f t="shared" si="21"/>
        <v>57</v>
      </c>
    </row>
    <row r="529" spans="1:20" x14ac:dyDescent="0.25">
      <c r="A529" s="73">
        <v>12</v>
      </c>
      <c r="B529" s="54" t="s">
        <v>570</v>
      </c>
      <c r="C529" s="54">
        <v>12</v>
      </c>
      <c r="D529" s="18"/>
      <c r="E529" s="22"/>
      <c r="F529" s="57">
        <v>180</v>
      </c>
      <c r="G529" s="22">
        <v>35</v>
      </c>
      <c r="H529" s="57">
        <v>26</v>
      </c>
      <c r="I529" s="22">
        <v>41</v>
      </c>
      <c r="J529" s="18"/>
      <c r="K529" s="22"/>
      <c r="L529" s="18"/>
      <c r="M529" s="22"/>
      <c r="N529" s="18"/>
      <c r="O529" s="22"/>
      <c r="P529" s="57">
        <v>20</v>
      </c>
      <c r="Q529" s="22">
        <v>52</v>
      </c>
      <c r="R529" s="57">
        <v>2</v>
      </c>
      <c r="S529" s="22">
        <v>2</v>
      </c>
      <c r="T529" s="17">
        <f t="shared" si="21"/>
        <v>130</v>
      </c>
    </row>
    <row r="530" spans="1:20" x14ac:dyDescent="0.25">
      <c r="A530" s="73">
        <v>13</v>
      </c>
      <c r="B530" s="54" t="s">
        <v>571</v>
      </c>
      <c r="C530" s="54">
        <v>12</v>
      </c>
      <c r="D530" s="18"/>
      <c r="E530" s="22"/>
      <c r="F530" s="57">
        <v>180</v>
      </c>
      <c r="G530" s="22">
        <v>35</v>
      </c>
      <c r="H530" s="57">
        <v>27</v>
      </c>
      <c r="I530" s="22">
        <v>44</v>
      </c>
      <c r="J530" s="18"/>
      <c r="K530" s="22"/>
      <c r="L530" s="18"/>
      <c r="M530" s="22"/>
      <c r="N530" s="18"/>
      <c r="O530" s="22"/>
      <c r="P530" s="57">
        <v>15</v>
      </c>
      <c r="Q530" s="22">
        <v>38</v>
      </c>
      <c r="R530" s="57">
        <v>2</v>
      </c>
      <c r="S530" s="22">
        <v>2</v>
      </c>
      <c r="T530" s="17">
        <f t="shared" si="21"/>
        <v>119</v>
      </c>
    </row>
    <row r="531" spans="1:20" x14ac:dyDescent="0.25">
      <c r="A531" s="73">
        <v>14</v>
      </c>
      <c r="B531" s="54" t="s">
        <v>572</v>
      </c>
      <c r="C531" s="54">
        <v>12</v>
      </c>
      <c r="D531" s="18"/>
      <c r="E531" s="22"/>
      <c r="F531" s="57">
        <v>146</v>
      </c>
      <c r="G531" s="22">
        <v>18</v>
      </c>
      <c r="H531" s="57">
        <v>24</v>
      </c>
      <c r="I531" s="22">
        <v>37</v>
      </c>
      <c r="J531" s="18"/>
      <c r="K531" s="22"/>
      <c r="L531" s="18"/>
      <c r="M531" s="22"/>
      <c r="N531" s="18"/>
      <c r="O531" s="22"/>
      <c r="P531" s="57">
        <v>16</v>
      </c>
      <c r="Q531" s="22">
        <v>41</v>
      </c>
      <c r="R531" s="57">
        <v>3</v>
      </c>
      <c r="S531" s="22">
        <v>3</v>
      </c>
      <c r="T531" s="17">
        <f t="shared" si="21"/>
        <v>99</v>
      </c>
    </row>
    <row r="532" spans="1:20" x14ac:dyDescent="0.25">
      <c r="A532" s="73">
        <v>15</v>
      </c>
      <c r="B532" s="54" t="s">
        <v>573</v>
      </c>
      <c r="C532" s="54">
        <v>13</v>
      </c>
      <c r="D532" s="18"/>
      <c r="E532" s="22"/>
      <c r="F532" s="57">
        <v>140</v>
      </c>
      <c r="G532" s="22">
        <v>9</v>
      </c>
      <c r="H532" s="57">
        <v>22</v>
      </c>
      <c r="I532" s="22">
        <v>33</v>
      </c>
      <c r="J532" s="18"/>
      <c r="K532" s="22"/>
      <c r="L532" s="18"/>
      <c r="M532" s="22"/>
      <c r="N532" s="18"/>
      <c r="O532" s="22"/>
      <c r="P532" s="57">
        <v>-10</v>
      </c>
      <c r="Q532" s="22">
        <v>0</v>
      </c>
      <c r="R532" s="57">
        <v>0</v>
      </c>
      <c r="S532" s="22">
        <v>0</v>
      </c>
      <c r="T532" s="17">
        <f t="shared" si="21"/>
        <v>42</v>
      </c>
    </row>
    <row r="533" spans="1:20" x14ac:dyDescent="0.25">
      <c r="A533" s="73">
        <v>16</v>
      </c>
      <c r="B533" s="54" t="s">
        <v>574</v>
      </c>
      <c r="C533" s="54">
        <v>12</v>
      </c>
      <c r="D533" s="18"/>
      <c r="E533" s="22"/>
      <c r="F533" s="57">
        <v>155</v>
      </c>
      <c r="G533" s="22">
        <v>22</v>
      </c>
      <c r="H533" s="57">
        <v>26</v>
      </c>
      <c r="I533" s="22">
        <v>41</v>
      </c>
      <c r="J533" s="18"/>
      <c r="K533" s="22"/>
      <c r="L533" s="18"/>
      <c r="M533" s="22"/>
      <c r="N533" s="18"/>
      <c r="O533" s="22"/>
      <c r="P533" s="57">
        <v>1</v>
      </c>
      <c r="Q533" s="22">
        <v>5</v>
      </c>
      <c r="R533" s="57">
        <v>4</v>
      </c>
      <c r="S533" s="22">
        <v>4</v>
      </c>
      <c r="T533" s="17">
        <f t="shared" si="21"/>
        <v>72</v>
      </c>
    </row>
    <row r="534" spans="1:20" x14ac:dyDescent="0.25">
      <c r="A534" s="58"/>
      <c r="B534" s="80"/>
      <c r="C534" s="81"/>
      <c r="D534" s="82"/>
      <c r="E534" s="83"/>
      <c r="F534" s="84"/>
      <c r="G534" s="83"/>
      <c r="H534" s="84"/>
      <c r="I534" s="83"/>
      <c r="J534" s="82"/>
      <c r="K534" s="83"/>
      <c r="L534" s="82"/>
      <c r="M534" s="83"/>
      <c r="N534" s="82"/>
      <c r="O534" s="83"/>
      <c r="P534" s="84"/>
      <c r="Q534" s="83"/>
      <c r="R534" s="84"/>
      <c r="S534" s="85"/>
      <c r="T534" s="17"/>
    </row>
    <row r="535" spans="1:20" ht="18.75" x14ac:dyDescent="0.25">
      <c r="A535" s="117" t="s">
        <v>415</v>
      </c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9"/>
      <c r="T535" s="16">
        <f>T518+T519+T520+T521+T522+T523+T524+T525+T533</f>
        <v>665</v>
      </c>
    </row>
    <row r="536" spans="1:20" ht="20.25" x14ac:dyDescent="0.25">
      <c r="A536" s="114" t="s">
        <v>416</v>
      </c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6"/>
      <c r="T536" s="42">
        <f>+T515+T535</f>
        <v>1394</v>
      </c>
    </row>
    <row r="537" spans="1:20" x14ac:dyDescent="0.25">
      <c r="A537" s="126" t="s">
        <v>607</v>
      </c>
      <c r="B537" s="126"/>
      <c r="C537" s="126"/>
      <c r="D537" s="126"/>
      <c r="E537" s="126"/>
      <c r="F537" s="126"/>
      <c r="G537" s="126"/>
      <c r="H537" s="126"/>
      <c r="I537" s="126"/>
      <c r="J537" s="126"/>
      <c r="K537" s="126"/>
      <c r="L537" s="126"/>
      <c r="M537" s="126"/>
      <c r="N537" s="126"/>
      <c r="O537" s="126"/>
      <c r="P537" s="126"/>
      <c r="Q537" s="126"/>
      <c r="R537" s="126"/>
      <c r="S537" s="126"/>
      <c r="T537" s="126"/>
    </row>
    <row r="538" spans="1:20" x14ac:dyDescent="0.2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</row>
    <row r="539" spans="1:20" x14ac:dyDescent="0.25">
      <c r="A539" s="127" t="s">
        <v>393</v>
      </c>
      <c r="B539" s="128"/>
      <c r="C539" s="128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9"/>
    </row>
    <row r="540" spans="1:20" x14ac:dyDescent="0.25">
      <c r="A540" s="130" t="s">
        <v>394</v>
      </c>
      <c r="B540" s="132" t="s">
        <v>421</v>
      </c>
      <c r="C540" s="130" t="s">
        <v>395</v>
      </c>
      <c r="D540" s="134" t="s">
        <v>396</v>
      </c>
      <c r="E540" s="135"/>
      <c r="F540" s="134" t="s">
        <v>397</v>
      </c>
      <c r="G540" s="135"/>
      <c r="H540" s="134" t="s">
        <v>398</v>
      </c>
      <c r="I540" s="135"/>
      <c r="J540" s="134" t="s">
        <v>401</v>
      </c>
      <c r="K540" s="135"/>
      <c r="L540" s="134" t="s">
        <v>402</v>
      </c>
      <c r="M540" s="135"/>
      <c r="N540" s="134" t="s">
        <v>403</v>
      </c>
      <c r="O540" s="135"/>
      <c r="P540" s="134" t="s">
        <v>7</v>
      </c>
      <c r="Q540" s="135"/>
      <c r="R540" s="134" t="s">
        <v>420</v>
      </c>
      <c r="S540" s="135"/>
      <c r="T540" s="136" t="s">
        <v>400</v>
      </c>
    </row>
    <row r="541" spans="1:20" x14ac:dyDescent="0.25">
      <c r="A541" s="131"/>
      <c r="B541" s="133"/>
      <c r="C541" s="131"/>
      <c r="D541" s="7" t="s">
        <v>404</v>
      </c>
      <c r="E541" s="21" t="s">
        <v>3</v>
      </c>
      <c r="F541" s="7" t="s">
        <v>404</v>
      </c>
      <c r="G541" s="21" t="s">
        <v>3</v>
      </c>
      <c r="H541" s="7" t="s">
        <v>404</v>
      </c>
      <c r="I541" s="21" t="s">
        <v>3</v>
      </c>
      <c r="J541" s="7" t="s">
        <v>404</v>
      </c>
      <c r="K541" s="21" t="s">
        <v>3</v>
      </c>
      <c r="L541" s="7" t="s">
        <v>404</v>
      </c>
      <c r="M541" s="21" t="s">
        <v>3</v>
      </c>
      <c r="N541" s="7" t="s">
        <v>404</v>
      </c>
      <c r="O541" s="21" t="s">
        <v>3</v>
      </c>
      <c r="P541" s="7" t="s">
        <v>404</v>
      </c>
      <c r="Q541" s="21" t="s">
        <v>3</v>
      </c>
      <c r="R541" s="7" t="s">
        <v>404</v>
      </c>
      <c r="S541" s="21" t="s">
        <v>3</v>
      </c>
      <c r="T541" s="137"/>
    </row>
    <row r="542" spans="1:20" x14ac:dyDescent="0.25">
      <c r="A542" s="78">
        <v>1</v>
      </c>
      <c r="B542" s="50" t="s">
        <v>580</v>
      </c>
      <c r="C542" s="66">
        <v>12</v>
      </c>
      <c r="D542" s="7"/>
      <c r="E542" s="21"/>
      <c r="F542" s="7">
        <v>178</v>
      </c>
      <c r="G542" s="21">
        <v>24</v>
      </c>
      <c r="H542" s="7">
        <v>25</v>
      </c>
      <c r="I542" s="21">
        <v>34</v>
      </c>
      <c r="J542" s="7"/>
      <c r="K542" s="21"/>
      <c r="L542" s="7"/>
      <c r="M542" s="21"/>
      <c r="N542" s="7"/>
      <c r="O542" s="21"/>
      <c r="P542" s="7">
        <v>0</v>
      </c>
      <c r="Q542" s="21">
        <v>14</v>
      </c>
      <c r="R542" s="7">
        <v>0</v>
      </c>
      <c r="S542" s="21">
        <v>0</v>
      </c>
      <c r="T542" s="79">
        <f>S542+Q542+I542+G542</f>
        <v>72</v>
      </c>
    </row>
    <row r="543" spans="1:20" x14ac:dyDescent="0.25">
      <c r="A543" s="78">
        <v>2</v>
      </c>
      <c r="B543" s="50" t="s">
        <v>581</v>
      </c>
      <c r="C543" s="66">
        <v>12</v>
      </c>
      <c r="D543" s="7"/>
      <c r="E543" s="21"/>
      <c r="F543" s="7">
        <v>205</v>
      </c>
      <c r="G543" s="21">
        <v>39</v>
      </c>
      <c r="H543" s="7">
        <v>28</v>
      </c>
      <c r="I543" s="21">
        <v>40</v>
      </c>
      <c r="J543" s="7"/>
      <c r="K543" s="21"/>
      <c r="L543" s="7"/>
      <c r="M543" s="21"/>
      <c r="N543" s="7"/>
      <c r="O543" s="21"/>
      <c r="P543" s="7">
        <v>4</v>
      </c>
      <c r="Q543" s="21">
        <v>18</v>
      </c>
      <c r="R543" s="7">
        <v>3</v>
      </c>
      <c r="S543" s="21">
        <v>17</v>
      </c>
      <c r="T543" s="79">
        <f t="shared" ref="T543:T547" si="22">S543+Q543+I543+G543</f>
        <v>114</v>
      </c>
    </row>
    <row r="544" spans="1:20" x14ac:dyDescent="0.25">
      <c r="A544" s="78">
        <v>3</v>
      </c>
      <c r="B544" s="50" t="s">
        <v>582</v>
      </c>
      <c r="C544" s="66">
        <v>12</v>
      </c>
      <c r="D544" s="7"/>
      <c r="E544" s="21"/>
      <c r="F544" s="7">
        <v>180</v>
      </c>
      <c r="G544" s="21">
        <v>25</v>
      </c>
      <c r="H544" s="7">
        <v>24</v>
      </c>
      <c r="I544" s="21">
        <v>26</v>
      </c>
      <c r="J544" s="7"/>
      <c r="K544" s="21"/>
      <c r="L544" s="7"/>
      <c r="M544" s="21"/>
      <c r="N544" s="7"/>
      <c r="O544" s="21"/>
      <c r="P544" s="7">
        <v>-3</v>
      </c>
      <c r="Q544" s="21">
        <v>4</v>
      </c>
      <c r="R544" s="7">
        <v>10</v>
      </c>
      <c r="S544" s="21">
        <v>38</v>
      </c>
      <c r="T544" s="79">
        <f t="shared" si="22"/>
        <v>93</v>
      </c>
    </row>
    <row r="545" spans="1:20" x14ac:dyDescent="0.25">
      <c r="A545" s="78">
        <v>4</v>
      </c>
      <c r="B545" s="50" t="s">
        <v>583</v>
      </c>
      <c r="C545" s="66">
        <v>12</v>
      </c>
      <c r="D545" s="7"/>
      <c r="E545" s="21"/>
      <c r="F545" s="7">
        <v>202</v>
      </c>
      <c r="G545" s="21">
        <v>37</v>
      </c>
      <c r="H545" s="7">
        <v>29</v>
      </c>
      <c r="I545" s="21">
        <v>42</v>
      </c>
      <c r="J545" s="7"/>
      <c r="K545" s="21"/>
      <c r="L545" s="7"/>
      <c r="M545" s="21"/>
      <c r="N545" s="7"/>
      <c r="O545" s="21"/>
      <c r="P545" s="7">
        <v>6</v>
      </c>
      <c r="Q545" s="21">
        <v>22</v>
      </c>
      <c r="R545" s="7">
        <v>6</v>
      </c>
      <c r="S545" s="21">
        <v>29</v>
      </c>
      <c r="T545" s="79">
        <f t="shared" si="22"/>
        <v>130</v>
      </c>
    </row>
    <row r="546" spans="1:20" x14ac:dyDescent="0.25">
      <c r="A546" s="78">
        <v>5</v>
      </c>
      <c r="B546" s="50" t="s">
        <v>584</v>
      </c>
      <c r="C546" s="66">
        <v>12</v>
      </c>
      <c r="D546" s="7"/>
      <c r="E546" s="21"/>
      <c r="F546" s="7">
        <v>164</v>
      </c>
      <c r="G546" s="21">
        <v>17</v>
      </c>
      <c r="H546" s="7">
        <v>20</v>
      </c>
      <c r="I546" s="21">
        <v>24</v>
      </c>
      <c r="J546" s="7"/>
      <c r="K546" s="21"/>
      <c r="L546" s="7"/>
      <c r="M546" s="21"/>
      <c r="N546" s="7"/>
      <c r="O546" s="21"/>
      <c r="P546" s="7">
        <v>-2</v>
      </c>
      <c r="Q546" s="21">
        <v>6</v>
      </c>
      <c r="R546" s="7">
        <v>0</v>
      </c>
      <c r="S546" s="21">
        <v>0</v>
      </c>
      <c r="T546" s="79">
        <f t="shared" si="22"/>
        <v>47</v>
      </c>
    </row>
    <row r="547" spans="1:20" x14ac:dyDescent="0.25">
      <c r="A547" s="78">
        <v>6</v>
      </c>
      <c r="B547" s="50" t="s">
        <v>585</v>
      </c>
      <c r="C547" s="66">
        <v>12</v>
      </c>
      <c r="D547" s="7"/>
      <c r="E547" s="21"/>
      <c r="F547" s="7">
        <v>152</v>
      </c>
      <c r="G547" s="21">
        <v>13</v>
      </c>
      <c r="H547" s="7">
        <v>22</v>
      </c>
      <c r="I547" s="21">
        <v>28</v>
      </c>
      <c r="J547" s="7"/>
      <c r="K547" s="21"/>
      <c r="L547" s="7"/>
      <c r="M547" s="21"/>
      <c r="N547" s="7"/>
      <c r="O547" s="21"/>
      <c r="P547" s="7">
        <v>-5</v>
      </c>
      <c r="Q547" s="21">
        <v>1</v>
      </c>
      <c r="R547" s="7">
        <v>0</v>
      </c>
      <c r="S547" s="21">
        <v>0</v>
      </c>
      <c r="T547" s="79">
        <f t="shared" si="22"/>
        <v>42</v>
      </c>
    </row>
    <row r="548" spans="1:20" ht="18.75" x14ac:dyDescent="0.25">
      <c r="A548" s="117" t="s">
        <v>414</v>
      </c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9"/>
      <c r="T548" s="16">
        <v>498</v>
      </c>
    </row>
    <row r="550" spans="1:20" x14ac:dyDescent="0.25">
      <c r="A550" s="120" t="s">
        <v>405</v>
      </c>
      <c r="B550" s="121"/>
      <c r="C550" s="121"/>
      <c r="D550" s="121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</row>
    <row r="551" spans="1:20" x14ac:dyDescent="0.25">
      <c r="A551" s="76">
        <v>1</v>
      </c>
      <c r="B551" s="12" t="s">
        <v>575</v>
      </c>
      <c r="C551" s="12">
        <v>12</v>
      </c>
      <c r="D551" s="76"/>
      <c r="E551" s="22"/>
      <c r="F551" s="76">
        <v>154</v>
      </c>
      <c r="G551" s="22">
        <v>22</v>
      </c>
      <c r="H551" s="76">
        <v>23</v>
      </c>
      <c r="I551" s="22">
        <v>35</v>
      </c>
      <c r="J551" s="76"/>
      <c r="K551" s="22"/>
      <c r="L551" s="76"/>
      <c r="M551" s="22"/>
      <c r="N551" s="76"/>
      <c r="O551" s="22"/>
      <c r="P551" s="13">
        <v>10</v>
      </c>
      <c r="Q551" s="22">
        <v>23</v>
      </c>
      <c r="R551" s="76">
        <v>0</v>
      </c>
      <c r="S551" s="22">
        <v>0</v>
      </c>
      <c r="T551" s="17">
        <f>G551+I551+Q551+S551</f>
        <v>80</v>
      </c>
    </row>
    <row r="552" spans="1:20" x14ac:dyDescent="0.25">
      <c r="A552" s="76">
        <v>2</v>
      </c>
      <c r="B552" s="12" t="s">
        <v>576</v>
      </c>
      <c r="C552" s="12">
        <v>12</v>
      </c>
      <c r="D552" s="76"/>
      <c r="E552" s="22"/>
      <c r="F552" s="76">
        <v>162</v>
      </c>
      <c r="G552" s="22">
        <v>26</v>
      </c>
      <c r="H552" s="76">
        <v>24</v>
      </c>
      <c r="I552" s="22">
        <v>37</v>
      </c>
      <c r="J552" s="76"/>
      <c r="K552" s="22"/>
      <c r="L552" s="76"/>
      <c r="M552" s="22"/>
      <c r="N552" s="76"/>
      <c r="O552" s="22"/>
      <c r="P552" s="13">
        <v>11</v>
      </c>
      <c r="Q552" s="22">
        <v>26</v>
      </c>
      <c r="R552" s="76">
        <v>8</v>
      </c>
      <c r="S552" s="22">
        <v>10</v>
      </c>
      <c r="T552" s="17">
        <f t="shared" ref="T552:T555" si="23">G552+I552+Q552+S552</f>
        <v>99</v>
      </c>
    </row>
    <row r="553" spans="1:20" x14ac:dyDescent="0.25">
      <c r="A553" s="76">
        <v>3</v>
      </c>
      <c r="B553" s="12" t="s">
        <v>577</v>
      </c>
      <c r="C553" s="12">
        <v>12</v>
      </c>
      <c r="D553" s="76"/>
      <c r="E553" s="22"/>
      <c r="F553" s="76">
        <v>189</v>
      </c>
      <c r="G553" s="22">
        <v>39</v>
      </c>
      <c r="H553" s="76">
        <v>26</v>
      </c>
      <c r="I553" s="22">
        <v>41</v>
      </c>
      <c r="J553" s="76"/>
      <c r="K553" s="22"/>
      <c r="L553" s="76"/>
      <c r="M553" s="22"/>
      <c r="N553" s="76"/>
      <c r="O553" s="22"/>
      <c r="P553" s="13">
        <v>17</v>
      </c>
      <c r="Q553" s="22">
        <v>44</v>
      </c>
      <c r="R553" s="76">
        <v>3</v>
      </c>
      <c r="S553" s="22">
        <v>3</v>
      </c>
      <c r="T553" s="17">
        <f t="shared" si="23"/>
        <v>127</v>
      </c>
    </row>
    <row r="554" spans="1:20" x14ac:dyDescent="0.25">
      <c r="A554" s="76">
        <v>4</v>
      </c>
      <c r="B554" s="12" t="s">
        <v>578</v>
      </c>
      <c r="C554" s="12">
        <v>12</v>
      </c>
      <c r="D554" s="76"/>
      <c r="E554" s="22"/>
      <c r="F554" s="76">
        <v>142</v>
      </c>
      <c r="G554" s="22">
        <v>16</v>
      </c>
      <c r="H554" s="76">
        <v>19</v>
      </c>
      <c r="I554" s="22">
        <v>23</v>
      </c>
      <c r="J554" s="76"/>
      <c r="K554" s="22"/>
      <c r="L554" s="76"/>
      <c r="M554" s="22"/>
      <c r="N554" s="76"/>
      <c r="O554" s="22"/>
      <c r="P554" s="13">
        <v>5</v>
      </c>
      <c r="Q554" s="22">
        <v>11</v>
      </c>
      <c r="R554" s="76">
        <v>5</v>
      </c>
      <c r="S554" s="22">
        <v>5</v>
      </c>
      <c r="T554" s="17">
        <f t="shared" si="23"/>
        <v>55</v>
      </c>
    </row>
    <row r="555" spans="1:20" x14ac:dyDescent="0.25">
      <c r="A555" s="76">
        <v>5</v>
      </c>
      <c r="B555" s="54" t="s">
        <v>579</v>
      </c>
      <c r="C555" s="54">
        <v>12</v>
      </c>
      <c r="D555" s="18"/>
      <c r="E555" s="22"/>
      <c r="F555" s="57">
        <v>195</v>
      </c>
      <c r="G555" s="22">
        <v>45</v>
      </c>
      <c r="H555" s="57">
        <v>32</v>
      </c>
      <c r="I555" s="22">
        <v>56</v>
      </c>
      <c r="J555" s="18"/>
      <c r="K555" s="22"/>
      <c r="L555" s="18"/>
      <c r="M555" s="22"/>
      <c r="N555" s="18"/>
      <c r="O555" s="22"/>
      <c r="P555" s="57">
        <v>6</v>
      </c>
      <c r="Q555" s="22">
        <v>13</v>
      </c>
      <c r="R555" s="57">
        <v>20</v>
      </c>
      <c r="S555" s="22">
        <v>34</v>
      </c>
      <c r="T555" s="17">
        <f t="shared" si="23"/>
        <v>148</v>
      </c>
    </row>
    <row r="556" spans="1:20" x14ac:dyDescent="0.25">
      <c r="A556" s="76">
        <v>6</v>
      </c>
      <c r="B556" s="53"/>
      <c r="C556" s="54"/>
      <c r="D556" s="18"/>
      <c r="E556" s="22"/>
      <c r="F556" s="57"/>
      <c r="G556" s="22"/>
      <c r="H556" s="57"/>
      <c r="I556" s="22"/>
      <c r="J556" s="18"/>
      <c r="K556" s="22"/>
      <c r="L556" s="18"/>
      <c r="M556" s="22"/>
      <c r="N556" s="18"/>
      <c r="O556" s="22"/>
      <c r="P556" s="57"/>
      <c r="Q556" s="22"/>
      <c r="R556" s="57"/>
      <c r="S556" s="22"/>
      <c r="T556" s="17"/>
    </row>
    <row r="557" spans="1:20" x14ac:dyDescent="0.25">
      <c r="A557" s="76">
        <v>7</v>
      </c>
      <c r="B557" s="53"/>
      <c r="C557" s="54"/>
      <c r="D557" s="18"/>
      <c r="E557" s="22"/>
      <c r="F557" s="57"/>
      <c r="G557" s="22"/>
      <c r="H557" s="57"/>
      <c r="I557" s="22"/>
      <c r="J557" s="18"/>
      <c r="K557" s="22"/>
      <c r="L557" s="18"/>
      <c r="M557" s="22"/>
      <c r="N557" s="18"/>
      <c r="O557" s="22"/>
      <c r="P557" s="57"/>
      <c r="Q557" s="22"/>
      <c r="R557" s="57"/>
      <c r="S557" s="22"/>
      <c r="T557" s="17"/>
    </row>
    <row r="558" spans="1:20" x14ac:dyDescent="0.25">
      <c r="A558" s="76">
        <v>8</v>
      </c>
      <c r="B558" s="53"/>
      <c r="C558" s="54"/>
      <c r="D558" s="18"/>
      <c r="E558" s="22"/>
      <c r="F558" s="57"/>
      <c r="G558" s="22"/>
      <c r="H558" s="57"/>
      <c r="I558" s="22"/>
      <c r="J558" s="18"/>
      <c r="K558" s="22"/>
      <c r="L558" s="18"/>
      <c r="M558" s="22"/>
      <c r="N558" s="18"/>
      <c r="O558" s="22"/>
      <c r="P558" s="57"/>
      <c r="Q558" s="22"/>
      <c r="R558" s="57"/>
      <c r="S558" s="22"/>
      <c r="T558" s="17"/>
    </row>
    <row r="559" spans="1:20" x14ac:dyDescent="0.25">
      <c r="A559" s="76">
        <v>9</v>
      </c>
      <c r="B559" s="53"/>
      <c r="C559" s="54"/>
      <c r="D559" s="18"/>
      <c r="E559" s="22"/>
      <c r="F559" s="57"/>
      <c r="G559" s="22"/>
      <c r="H559" s="57"/>
      <c r="I559" s="22"/>
      <c r="J559" s="18"/>
      <c r="K559" s="22"/>
      <c r="L559" s="18"/>
      <c r="M559" s="22"/>
      <c r="N559" s="18"/>
      <c r="O559" s="22"/>
      <c r="P559" s="57"/>
      <c r="Q559" s="22"/>
      <c r="R559" s="57"/>
      <c r="S559" s="22"/>
      <c r="T559" s="17"/>
    </row>
    <row r="560" spans="1:20" x14ac:dyDescent="0.25">
      <c r="A560" s="76">
        <v>10</v>
      </c>
      <c r="B560" s="53"/>
      <c r="C560" s="54"/>
      <c r="D560" s="18"/>
      <c r="E560" s="22"/>
      <c r="F560" s="57"/>
      <c r="G560" s="22"/>
      <c r="H560" s="57"/>
      <c r="I560" s="22"/>
      <c r="J560" s="18"/>
      <c r="K560" s="22"/>
      <c r="L560" s="18"/>
      <c r="M560" s="22"/>
      <c r="N560" s="18"/>
      <c r="O560" s="22"/>
      <c r="P560" s="57"/>
      <c r="Q560" s="22"/>
      <c r="R560" s="57"/>
      <c r="S560" s="22"/>
      <c r="T560" s="17"/>
    </row>
    <row r="561" spans="1:20" x14ac:dyDescent="0.25">
      <c r="A561" s="76">
        <v>11</v>
      </c>
      <c r="B561" s="53"/>
      <c r="C561" s="54"/>
      <c r="D561" s="18"/>
      <c r="E561" s="22"/>
      <c r="F561" s="57"/>
      <c r="G561" s="22"/>
      <c r="H561" s="57"/>
      <c r="I561" s="22"/>
      <c r="J561" s="18"/>
      <c r="K561" s="22"/>
      <c r="L561" s="18"/>
      <c r="M561" s="22"/>
      <c r="N561" s="18"/>
      <c r="O561" s="22"/>
      <c r="P561" s="57"/>
      <c r="Q561" s="22"/>
      <c r="R561" s="57"/>
      <c r="S561" s="22"/>
      <c r="T561" s="17"/>
    </row>
    <row r="562" spans="1:20" x14ac:dyDescent="0.25">
      <c r="A562" s="76">
        <v>12</v>
      </c>
      <c r="B562" s="53"/>
      <c r="C562" s="54"/>
      <c r="D562" s="18"/>
      <c r="E562" s="22"/>
      <c r="F562" s="57"/>
      <c r="G562" s="22"/>
      <c r="H562" s="57"/>
      <c r="I562" s="22"/>
      <c r="J562" s="18"/>
      <c r="K562" s="22"/>
      <c r="L562" s="18"/>
      <c r="M562" s="22"/>
      <c r="N562" s="18"/>
      <c r="O562" s="22"/>
      <c r="P562" s="57"/>
      <c r="Q562" s="22"/>
      <c r="R562" s="57"/>
      <c r="S562" s="22"/>
      <c r="T562" s="17"/>
    </row>
    <row r="563" spans="1:20" x14ac:dyDescent="0.25">
      <c r="A563" s="76">
        <v>13</v>
      </c>
      <c r="B563" s="53"/>
      <c r="C563" s="54"/>
      <c r="D563" s="18"/>
      <c r="E563" s="22"/>
      <c r="F563" s="57"/>
      <c r="G563" s="22"/>
      <c r="H563" s="57"/>
      <c r="I563" s="22"/>
      <c r="J563" s="18"/>
      <c r="K563" s="22"/>
      <c r="L563" s="18"/>
      <c r="M563" s="22"/>
      <c r="N563" s="18"/>
      <c r="O563" s="22"/>
      <c r="P563" s="57"/>
      <c r="Q563" s="22"/>
      <c r="R563" s="57"/>
      <c r="S563" s="22"/>
      <c r="T563" s="17"/>
    </row>
    <row r="564" spans="1:20" x14ac:dyDescent="0.25">
      <c r="A564" s="76">
        <v>14</v>
      </c>
      <c r="B564" s="53"/>
      <c r="C564" s="54"/>
      <c r="D564" s="18"/>
      <c r="E564" s="22"/>
      <c r="F564" s="57"/>
      <c r="G564" s="22"/>
      <c r="H564" s="57"/>
      <c r="I564" s="22"/>
      <c r="J564" s="18"/>
      <c r="K564" s="22"/>
      <c r="L564" s="18"/>
      <c r="M564" s="22"/>
      <c r="N564" s="18"/>
      <c r="O564" s="22"/>
      <c r="P564" s="57"/>
      <c r="Q564" s="22"/>
      <c r="R564" s="57"/>
      <c r="S564" s="22"/>
      <c r="T564" s="17"/>
    </row>
    <row r="565" spans="1:20" x14ac:dyDescent="0.25">
      <c r="A565" s="76">
        <v>15</v>
      </c>
      <c r="B565" s="53"/>
      <c r="C565" s="54"/>
      <c r="D565" s="18"/>
      <c r="E565" s="22"/>
      <c r="F565" s="57"/>
      <c r="G565" s="22"/>
      <c r="H565" s="57"/>
      <c r="I565" s="22"/>
      <c r="J565" s="18"/>
      <c r="K565" s="22"/>
      <c r="L565" s="18"/>
      <c r="M565" s="22"/>
      <c r="N565" s="18"/>
      <c r="O565" s="22"/>
      <c r="P565" s="57"/>
      <c r="Q565" s="22"/>
      <c r="R565" s="57"/>
      <c r="S565" s="22"/>
      <c r="T565" s="17"/>
    </row>
    <row r="566" spans="1:20" x14ac:dyDescent="0.25">
      <c r="A566" s="76">
        <v>16</v>
      </c>
      <c r="B566" s="53"/>
      <c r="C566" s="54"/>
      <c r="D566" s="18"/>
      <c r="E566" s="22"/>
      <c r="F566" s="57"/>
      <c r="G566" s="22"/>
      <c r="H566" s="57"/>
      <c r="I566" s="22"/>
      <c r="J566" s="18"/>
      <c r="K566" s="22"/>
      <c r="L566" s="18"/>
      <c r="M566" s="22"/>
      <c r="N566" s="18"/>
      <c r="O566" s="22"/>
      <c r="P566" s="57"/>
      <c r="Q566" s="22"/>
      <c r="R566" s="57"/>
      <c r="S566" s="22"/>
      <c r="T566" s="17"/>
    </row>
    <row r="567" spans="1:20" ht="18.75" x14ac:dyDescent="0.25">
      <c r="A567" s="117" t="s">
        <v>415</v>
      </c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9"/>
      <c r="T567" s="16">
        <f>T551+T552+T553+T554+T555+T556+T557+T558+T559+T560+T561+T562+T563</f>
        <v>509</v>
      </c>
    </row>
    <row r="568" spans="1:20" ht="20.25" x14ac:dyDescent="0.25">
      <c r="A568" s="114" t="s">
        <v>416</v>
      </c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6"/>
      <c r="T568" s="42">
        <v>1007</v>
      </c>
    </row>
  </sheetData>
  <sheetProtection formatColumns="0" formatRows="0" deleteColumns="0" deleteRows="0" selectLockedCells="1" selectUnlockedCells="1"/>
  <mergeCells count="266">
    <mergeCell ref="A437:A438"/>
    <mergeCell ref="A550:T550"/>
    <mergeCell ref="A567:S567"/>
    <mergeCell ref="A537:T537"/>
    <mergeCell ref="A539:T539"/>
    <mergeCell ref="A540:A541"/>
    <mergeCell ref="D540:E540"/>
    <mergeCell ref="F540:G540"/>
    <mergeCell ref="H540:I540"/>
    <mergeCell ref="B540:B541"/>
    <mergeCell ref="C540:C541"/>
    <mergeCell ref="J540:K540"/>
    <mergeCell ref="L540:M540"/>
    <mergeCell ref="N540:O540"/>
    <mergeCell ref="P540:Q540"/>
    <mergeCell ref="R540:S540"/>
    <mergeCell ref="T540:T541"/>
    <mergeCell ref="A548:S548"/>
    <mergeCell ref="A171:T171"/>
    <mergeCell ref="A173:T173"/>
    <mergeCell ref="A210:S210"/>
    <mergeCell ref="A211:S211"/>
    <mergeCell ref="P174:Q174"/>
    <mergeCell ref="R174:S174"/>
    <mergeCell ref="R336:S336"/>
    <mergeCell ref="P336:Q336"/>
    <mergeCell ref="N227:O227"/>
    <mergeCell ref="P227:Q227"/>
    <mergeCell ref="R227:S227"/>
    <mergeCell ref="T227:T228"/>
    <mergeCell ref="A227:A228"/>
    <mergeCell ref="B227:B228"/>
    <mergeCell ref="C227:C228"/>
    <mergeCell ref="D227:E227"/>
    <mergeCell ref="F227:G227"/>
    <mergeCell ref="J336:K336"/>
    <mergeCell ref="A277:U277"/>
    <mergeCell ref="A272:T272"/>
    <mergeCell ref="A274:T274"/>
    <mergeCell ref="L227:M227"/>
    <mergeCell ref="A329:T329"/>
    <mergeCell ref="D283:E283"/>
    <mergeCell ref="A163:T163"/>
    <mergeCell ref="A165:T165"/>
    <mergeCell ref="A166:T166"/>
    <mergeCell ref="A167:T167"/>
    <mergeCell ref="B169:T169"/>
    <mergeCell ref="B170:T170"/>
    <mergeCell ref="T283:T284"/>
    <mergeCell ref="A325:T325"/>
    <mergeCell ref="B283:B284"/>
    <mergeCell ref="T174:T175"/>
    <mergeCell ref="A174:A175"/>
    <mergeCell ref="B174:B175"/>
    <mergeCell ref="C174:C175"/>
    <mergeCell ref="D174:E174"/>
    <mergeCell ref="F174:G174"/>
    <mergeCell ref="H174:I174"/>
    <mergeCell ref="J174:K174"/>
    <mergeCell ref="L174:M174"/>
    <mergeCell ref="B222:T222"/>
    <mergeCell ref="B223:T223"/>
    <mergeCell ref="A224:T224"/>
    <mergeCell ref="A226:T226"/>
    <mergeCell ref="J227:K227"/>
    <mergeCell ref="C283:C284"/>
    <mergeCell ref="A1:T1"/>
    <mergeCell ref="A5:T5"/>
    <mergeCell ref="B8:T8"/>
    <mergeCell ref="A9:T9"/>
    <mergeCell ref="A11:T11"/>
    <mergeCell ref="J12:K12"/>
    <mergeCell ref="L12:M12"/>
    <mergeCell ref="N12:O12"/>
    <mergeCell ref="A12:A13"/>
    <mergeCell ref="B12:B13"/>
    <mergeCell ref="C12:C13"/>
    <mergeCell ref="D12:E12"/>
    <mergeCell ref="F12:G12"/>
    <mergeCell ref="H12:I12"/>
    <mergeCell ref="A4:T4"/>
    <mergeCell ref="A3:T3"/>
    <mergeCell ref="B7:T7"/>
    <mergeCell ref="P12:Q12"/>
    <mergeCell ref="R12:S12"/>
    <mergeCell ref="A6:U6"/>
    <mergeCell ref="A137:T137"/>
    <mergeCell ref="T118:T119"/>
    <mergeCell ref="A85:T85"/>
    <mergeCell ref="A107:T107"/>
    <mergeCell ref="A109:T109"/>
    <mergeCell ref="J118:K118"/>
    <mergeCell ref="L118:M118"/>
    <mergeCell ref="N118:O118"/>
    <mergeCell ref="A110:T110"/>
    <mergeCell ref="A111:T111"/>
    <mergeCell ref="B113:T113"/>
    <mergeCell ref="B114:T114"/>
    <mergeCell ref="A115:T115"/>
    <mergeCell ref="A117:T117"/>
    <mergeCell ref="A112:U112"/>
    <mergeCell ref="A102:S102"/>
    <mergeCell ref="A28:T28"/>
    <mergeCell ref="A60:U60"/>
    <mergeCell ref="A27:S27"/>
    <mergeCell ref="A39:S39"/>
    <mergeCell ref="A40:S40"/>
    <mergeCell ref="A84:S84"/>
    <mergeCell ref="A330:U330"/>
    <mergeCell ref="L336:M336"/>
    <mergeCell ref="C336:C337"/>
    <mergeCell ref="A335:T335"/>
    <mergeCell ref="D336:E336"/>
    <mergeCell ref="H227:I227"/>
    <mergeCell ref="A245:S245"/>
    <mergeCell ref="A263:S263"/>
    <mergeCell ref="A264:S264"/>
    <mergeCell ref="A246:T246"/>
    <mergeCell ref="A301:S301"/>
    <mergeCell ref="A319:S319"/>
    <mergeCell ref="A320:S320"/>
    <mergeCell ref="A302:T302"/>
    <mergeCell ref="F283:G283"/>
    <mergeCell ref="H283:I283"/>
    <mergeCell ref="N336:O336"/>
    <mergeCell ref="A283:A284"/>
    <mergeCell ref="B437:B438"/>
    <mergeCell ref="C437:C438"/>
    <mergeCell ref="D437:E437"/>
    <mergeCell ref="F437:G437"/>
    <mergeCell ref="H437:I437"/>
    <mergeCell ref="T437:T438"/>
    <mergeCell ref="R437:S437"/>
    <mergeCell ref="P437:Q437"/>
    <mergeCell ref="B433:T433"/>
    <mergeCell ref="A431:U431"/>
    <mergeCell ref="A402:S402"/>
    <mergeCell ref="A421:S421"/>
    <mergeCell ref="B379:T379"/>
    <mergeCell ref="B380:T380"/>
    <mergeCell ref="A426:T426"/>
    <mergeCell ref="A428:T428"/>
    <mergeCell ref="J384:K384"/>
    <mergeCell ref="A378:U378"/>
    <mergeCell ref="P384:Q384"/>
    <mergeCell ref="R384:S384"/>
    <mergeCell ref="T384:T385"/>
    <mergeCell ref="A384:A385"/>
    <mergeCell ref="B384:B385"/>
    <mergeCell ref="C384:C385"/>
    <mergeCell ref="D384:E384"/>
    <mergeCell ref="A429:T429"/>
    <mergeCell ref="F384:G384"/>
    <mergeCell ref="H384:I384"/>
    <mergeCell ref="A381:T381"/>
    <mergeCell ref="A383:T383"/>
    <mergeCell ref="A327:T327"/>
    <mergeCell ref="A328:T328"/>
    <mergeCell ref="B331:T331"/>
    <mergeCell ref="B332:T332"/>
    <mergeCell ref="T336:T337"/>
    <mergeCell ref="A348:T348"/>
    <mergeCell ref="A365:S365"/>
    <mergeCell ref="A366:S366"/>
    <mergeCell ref="A403:T403"/>
    <mergeCell ref="A373:T373"/>
    <mergeCell ref="L384:M384"/>
    <mergeCell ref="N384:O384"/>
    <mergeCell ref="A375:T375"/>
    <mergeCell ref="A376:T376"/>
    <mergeCell ref="A377:T377"/>
    <mergeCell ref="A347:S347"/>
    <mergeCell ref="B336:B337"/>
    <mergeCell ref="A430:T430"/>
    <mergeCell ref="B432:T432"/>
    <mergeCell ref="A136:S136"/>
    <mergeCell ref="A118:A119"/>
    <mergeCell ref="B118:B119"/>
    <mergeCell ref="C118:C119"/>
    <mergeCell ref="D118:E118"/>
    <mergeCell ref="F118:G118"/>
    <mergeCell ref="H118:I118"/>
    <mergeCell ref="P118:Q118"/>
    <mergeCell ref="R118:S118"/>
    <mergeCell ref="A168:U168"/>
    <mergeCell ref="A221:U221"/>
    <mergeCell ref="A219:T219"/>
    <mergeCell ref="A154:S154"/>
    <mergeCell ref="A155:S155"/>
    <mergeCell ref="A220:T220"/>
    <mergeCell ref="N174:O174"/>
    <mergeCell ref="A216:T216"/>
    <mergeCell ref="A218:T218"/>
    <mergeCell ref="A193:T193"/>
    <mergeCell ref="A192:S192"/>
    <mergeCell ref="A420:S420"/>
    <mergeCell ref="A333:T333"/>
    <mergeCell ref="A55:T55"/>
    <mergeCell ref="A57:T57"/>
    <mergeCell ref="A58:T58"/>
    <mergeCell ref="D66:E66"/>
    <mergeCell ref="F66:G66"/>
    <mergeCell ref="H66:I66"/>
    <mergeCell ref="T66:T67"/>
    <mergeCell ref="P66:Q66"/>
    <mergeCell ref="A101:S101"/>
    <mergeCell ref="A59:T59"/>
    <mergeCell ref="B61:T61"/>
    <mergeCell ref="B62:T62"/>
    <mergeCell ref="J66:K66"/>
    <mergeCell ref="L66:M66"/>
    <mergeCell ref="N66:O66"/>
    <mergeCell ref="A63:T63"/>
    <mergeCell ref="A65:T65"/>
    <mergeCell ref="A66:A67"/>
    <mergeCell ref="B66:B67"/>
    <mergeCell ref="C66:C67"/>
    <mergeCell ref="R66:S66"/>
    <mergeCell ref="T497:T498"/>
    <mergeCell ref="A275:T275"/>
    <mergeCell ref="A276:T276"/>
    <mergeCell ref="B278:T278"/>
    <mergeCell ref="B279:T279"/>
    <mergeCell ref="A280:T280"/>
    <mergeCell ref="A282:T282"/>
    <mergeCell ref="J283:K283"/>
    <mergeCell ref="L283:M283"/>
    <mergeCell ref="N283:O283"/>
    <mergeCell ref="P283:Q283"/>
    <mergeCell ref="R283:S283"/>
    <mergeCell ref="A456:T456"/>
    <mergeCell ref="A455:S455"/>
    <mergeCell ref="A473:S473"/>
    <mergeCell ref="A474:S474"/>
    <mergeCell ref="A434:T434"/>
    <mergeCell ref="A436:T436"/>
    <mergeCell ref="J437:K437"/>
    <mergeCell ref="L437:M437"/>
    <mergeCell ref="N437:O437"/>
    <mergeCell ref="F336:G336"/>
    <mergeCell ref="H336:I336"/>
    <mergeCell ref="A336:A337"/>
    <mergeCell ref="A568:S568"/>
    <mergeCell ref="A515:S515"/>
    <mergeCell ref="A517:T517"/>
    <mergeCell ref="A535:S535"/>
    <mergeCell ref="A536:S536"/>
    <mergeCell ref="A488:T488"/>
    <mergeCell ref="A489:T489"/>
    <mergeCell ref="A490:T490"/>
    <mergeCell ref="A491:U491"/>
    <mergeCell ref="B492:T492"/>
    <mergeCell ref="B493:T493"/>
    <mergeCell ref="A494:T494"/>
    <mergeCell ref="A496:T496"/>
    <mergeCell ref="A497:A498"/>
    <mergeCell ref="B497:B498"/>
    <mergeCell ref="C497:C498"/>
    <mergeCell ref="D497:E497"/>
    <mergeCell ref="F497:G497"/>
    <mergeCell ref="H497:I497"/>
    <mergeCell ref="J497:K497"/>
    <mergeCell ref="L497:M497"/>
    <mergeCell ref="N497:O497"/>
    <mergeCell ref="P497:Q497"/>
    <mergeCell ref="R497:S497"/>
  </mergeCells>
  <dataValidations count="1">
    <dataValidation type="decimal" showInputMessage="1" showErrorMessage="1" sqref="P14 P514 P439 P386 P338 P285 P229 P176 P120 P68">
      <formula1>-100</formula1>
      <formula2>80</formula2>
    </dataValidation>
  </dataValidations>
  <pageMargins left="0.62992125984251968" right="7.874015748031496E-2" top="0.15748031496062992" bottom="0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A4" zoomScale="75" zoomScaleNormal="100" zoomScalePageLayoutView="75" workbookViewId="0">
      <selection activeCell="A9" sqref="A9:C9"/>
    </sheetView>
  </sheetViews>
  <sheetFormatPr defaultRowHeight="15.75" x14ac:dyDescent="0.25"/>
  <cols>
    <col min="1" max="1" width="32.75" customWidth="1"/>
    <col min="2" max="2" width="10.375" customWidth="1"/>
    <col min="3" max="14" width="5.5" customWidth="1"/>
  </cols>
  <sheetData>
    <row r="1" spans="1:15" x14ac:dyDescent="0.25">
      <c r="A1" s="150" t="s">
        <v>389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5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x14ac:dyDescent="0.25">
      <c r="A3" s="151" t="s">
        <v>422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5" ht="18.75" x14ac:dyDescent="0.25">
      <c r="A4" s="47"/>
      <c r="B4" s="47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48"/>
      <c r="N4" s="48"/>
    </row>
    <row r="5" spans="1:15" ht="18.75" x14ac:dyDescent="0.25">
      <c r="A5" s="153" t="s">
        <v>596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5" ht="19.5" customHeight="1" x14ac:dyDescent="0.25">
      <c r="A6" s="124" t="s">
        <v>677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5" ht="19.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ht="19.5" customHeight="1" x14ac:dyDescent="0.25">
      <c r="A8" s="144" t="s">
        <v>392</v>
      </c>
      <c r="B8" s="144"/>
      <c r="C8" s="14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5" ht="19.5" customHeight="1" x14ac:dyDescent="0.25">
      <c r="A9" s="144" t="s">
        <v>684</v>
      </c>
      <c r="B9" s="144"/>
      <c r="C9" s="144"/>
      <c r="D9" s="34"/>
      <c r="E9" s="34" t="s">
        <v>433</v>
      </c>
      <c r="F9" s="34"/>
      <c r="G9" s="34"/>
      <c r="H9" s="34"/>
      <c r="I9" s="34"/>
      <c r="J9" s="34"/>
      <c r="K9" s="34"/>
      <c r="L9" s="34"/>
      <c r="M9" s="34"/>
      <c r="N9" s="34"/>
    </row>
    <row r="10" spans="1:15" s="88" customFormat="1" ht="19.5" customHeight="1" x14ac:dyDescent="0.25">
      <c r="A10" s="87"/>
      <c r="B10" s="87"/>
      <c r="C10" s="87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5" s="88" customFormat="1" ht="19.5" customHeight="1" x14ac:dyDescent="0.25">
      <c r="A11" s="87"/>
      <c r="B11" s="87"/>
      <c r="C11" s="87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5" ht="18.75" x14ac:dyDescent="0.25">
      <c r="A12" s="145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5" ht="18.75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5" ht="15.75" customHeight="1" x14ac:dyDescent="0.25">
      <c r="A14" s="138" t="s">
        <v>423</v>
      </c>
      <c r="B14" s="138" t="s">
        <v>409</v>
      </c>
      <c r="C14" s="147" t="s">
        <v>424</v>
      </c>
      <c r="D14" s="138" t="s">
        <v>425</v>
      </c>
      <c r="E14" s="138"/>
      <c r="F14" s="138"/>
      <c r="G14" s="138"/>
      <c r="H14" s="138"/>
      <c r="I14" s="127" t="s">
        <v>9</v>
      </c>
      <c r="J14" s="128"/>
      <c r="K14" s="128"/>
      <c r="L14" s="128"/>
      <c r="M14" s="129"/>
      <c r="N14" s="148" t="s">
        <v>426</v>
      </c>
      <c r="O14" s="88" t="s">
        <v>408</v>
      </c>
    </row>
    <row r="15" spans="1:15" ht="143.25" x14ac:dyDescent="0.25">
      <c r="A15" s="138"/>
      <c r="B15" s="138"/>
      <c r="C15" s="147"/>
      <c r="D15" s="45" t="s">
        <v>427</v>
      </c>
      <c r="E15" s="45" t="s">
        <v>428</v>
      </c>
      <c r="F15" s="45" t="s">
        <v>429</v>
      </c>
      <c r="G15" s="45" t="s">
        <v>430</v>
      </c>
      <c r="H15" s="46" t="s">
        <v>431</v>
      </c>
      <c r="I15" s="45" t="s">
        <v>427</v>
      </c>
      <c r="J15" s="45" t="s">
        <v>428</v>
      </c>
      <c r="K15" s="45" t="s">
        <v>429</v>
      </c>
      <c r="L15" s="45" t="s">
        <v>430</v>
      </c>
      <c r="M15" s="46" t="s">
        <v>431</v>
      </c>
      <c r="N15" s="149"/>
    </row>
    <row r="16" spans="1:15" x14ac:dyDescent="0.25">
      <c r="A16" s="96" t="s">
        <v>559</v>
      </c>
      <c r="B16" s="97" t="s">
        <v>678</v>
      </c>
      <c r="C16" s="90">
        <v>12</v>
      </c>
      <c r="D16" s="97"/>
      <c r="E16" s="90">
        <v>199</v>
      </c>
      <c r="F16" s="90">
        <v>30</v>
      </c>
      <c r="G16" s="90">
        <v>-6</v>
      </c>
      <c r="H16" s="90">
        <v>5</v>
      </c>
      <c r="I16" s="90"/>
      <c r="J16" s="90">
        <v>34</v>
      </c>
      <c r="K16" s="90">
        <v>44</v>
      </c>
      <c r="L16" s="90">
        <v>0</v>
      </c>
      <c r="M16" s="90">
        <v>25</v>
      </c>
      <c r="N16" s="90">
        <v>103</v>
      </c>
      <c r="O16" s="105">
        <v>4</v>
      </c>
    </row>
    <row r="17" spans="1:15" x14ac:dyDescent="0.25">
      <c r="A17" s="96" t="s">
        <v>592</v>
      </c>
      <c r="B17" s="97" t="s">
        <v>678</v>
      </c>
      <c r="C17" s="90">
        <v>12</v>
      </c>
      <c r="D17" s="97"/>
      <c r="E17" s="90">
        <v>205</v>
      </c>
      <c r="F17" s="90">
        <v>29</v>
      </c>
      <c r="G17" s="90">
        <v>10</v>
      </c>
      <c r="H17" s="90">
        <v>13</v>
      </c>
      <c r="I17" s="90"/>
      <c r="J17" s="90">
        <v>40</v>
      </c>
      <c r="K17" s="90">
        <v>42</v>
      </c>
      <c r="L17" s="90">
        <v>32</v>
      </c>
      <c r="M17" s="90">
        <v>57</v>
      </c>
      <c r="N17" s="90">
        <v>171</v>
      </c>
      <c r="O17" s="105">
        <v>1</v>
      </c>
    </row>
    <row r="18" spans="1:15" x14ac:dyDescent="0.25">
      <c r="A18" s="96" t="s">
        <v>593</v>
      </c>
      <c r="B18" s="97" t="s">
        <v>678</v>
      </c>
      <c r="C18" s="90">
        <v>13</v>
      </c>
      <c r="D18" s="97"/>
      <c r="E18" s="90">
        <v>180</v>
      </c>
      <c r="F18" s="90">
        <v>24</v>
      </c>
      <c r="G18" s="90">
        <v>-3</v>
      </c>
      <c r="H18" s="90">
        <v>10</v>
      </c>
      <c r="I18" s="90"/>
      <c r="J18" s="90">
        <v>18</v>
      </c>
      <c r="K18" s="90">
        <v>26</v>
      </c>
      <c r="L18" s="90">
        <v>4</v>
      </c>
      <c r="M18" s="90">
        <v>38</v>
      </c>
      <c r="N18" s="90">
        <v>86</v>
      </c>
      <c r="O18" s="105">
        <v>6</v>
      </c>
    </row>
    <row r="19" spans="1:15" x14ac:dyDescent="0.25">
      <c r="A19" s="49" t="s">
        <v>555</v>
      </c>
      <c r="B19" s="97" t="s">
        <v>678</v>
      </c>
      <c r="C19" s="90">
        <v>13</v>
      </c>
      <c r="D19" s="97"/>
      <c r="E19" s="90">
        <v>203</v>
      </c>
      <c r="F19" s="90">
        <v>26</v>
      </c>
      <c r="G19" s="90">
        <v>7</v>
      </c>
      <c r="H19" s="90">
        <v>4</v>
      </c>
      <c r="I19" s="90"/>
      <c r="J19" s="90">
        <v>29</v>
      </c>
      <c r="K19" s="90">
        <v>30</v>
      </c>
      <c r="L19" s="90">
        <v>24</v>
      </c>
      <c r="M19" s="90">
        <v>17</v>
      </c>
      <c r="N19" s="90">
        <v>100</v>
      </c>
      <c r="O19" s="105">
        <v>5</v>
      </c>
    </row>
    <row r="20" spans="1:15" x14ac:dyDescent="0.25">
      <c r="A20" s="91" t="s">
        <v>556</v>
      </c>
      <c r="B20" s="97" t="s">
        <v>678</v>
      </c>
      <c r="C20" s="90">
        <v>12</v>
      </c>
      <c r="D20" s="97"/>
      <c r="E20" s="90">
        <v>217</v>
      </c>
      <c r="F20" s="90">
        <v>26</v>
      </c>
      <c r="G20" s="90">
        <v>-10</v>
      </c>
      <c r="H20" s="90">
        <v>11</v>
      </c>
      <c r="I20" s="90"/>
      <c r="J20" s="90">
        <v>51</v>
      </c>
      <c r="K20" s="90">
        <v>36</v>
      </c>
      <c r="L20" s="90">
        <v>0</v>
      </c>
      <c r="M20" s="90">
        <v>50</v>
      </c>
      <c r="N20" s="90">
        <v>137</v>
      </c>
      <c r="O20" s="105">
        <v>2</v>
      </c>
    </row>
    <row r="21" spans="1:15" x14ac:dyDescent="0.25">
      <c r="A21" s="91" t="s">
        <v>583</v>
      </c>
      <c r="B21" s="97" t="s">
        <v>678</v>
      </c>
      <c r="C21" s="90">
        <v>12</v>
      </c>
      <c r="D21" s="97"/>
      <c r="E21" s="90">
        <v>202</v>
      </c>
      <c r="F21" s="90">
        <v>28</v>
      </c>
      <c r="G21" s="90">
        <v>9</v>
      </c>
      <c r="H21" s="90">
        <v>11</v>
      </c>
      <c r="I21" s="90"/>
      <c r="J21" s="90">
        <v>37</v>
      </c>
      <c r="K21" s="90">
        <v>40</v>
      </c>
      <c r="L21" s="90">
        <v>29</v>
      </c>
      <c r="M21" s="90">
        <v>5</v>
      </c>
      <c r="N21" s="90">
        <v>111</v>
      </c>
      <c r="O21" s="105">
        <v>3</v>
      </c>
    </row>
    <row r="22" spans="1:15" x14ac:dyDescent="0.25">
      <c r="A22" s="91"/>
      <c r="B22" s="51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4" spans="1:15" x14ac:dyDescent="0.25">
      <c r="A24" s="20" t="s">
        <v>406</v>
      </c>
      <c r="B24" s="88" t="s">
        <v>597</v>
      </c>
    </row>
    <row r="25" spans="1:15" x14ac:dyDescent="0.25">
      <c r="A25" s="19"/>
    </row>
    <row r="26" spans="1:15" x14ac:dyDescent="0.25">
      <c r="A26" s="20" t="s">
        <v>407</v>
      </c>
      <c r="B26" s="88" t="s">
        <v>679</v>
      </c>
    </row>
  </sheetData>
  <mergeCells count="15">
    <mergeCell ref="A1:N1"/>
    <mergeCell ref="A3:N3"/>
    <mergeCell ref="C4:L4"/>
    <mergeCell ref="A5:N5"/>
    <mergeCell ref="A6:N6"/>
    <mergeCell ref="A8:C8"/>
    <mergeCell ref="A9:C9"/>
    <mergeCell ref="B14:B15"/>
    <mergeCell ref="A12:N12"/>
    <mergeCell ref="A13:N13"/>
    <mergeCell ref="A14:A15"/>
    <mergeCell ref="C14:C15"/>
    <mergeCell ref="D14:H14"/>
    <mergeCell ref="I14:M14"/>
    <mergeCell ref="N14:N15"/>
  </mergeCells>
  <pageMargins left="0.38541666666666669" right="0.31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view="pageLayout" topLeftCell="A4" zoomScale="77" zoomScaleNormal="100" zoomScalePageLayoutView="77" workbookViewId="0">
      <selection activeCell="A9" sqref="A9:C9"/>
    </sheetView>
  </sheetViews>
  <sheetFormatPr defaultRowHeight="15.75" x14ac:dyDescent="0.25"/>
  <cols>
    <col min="1" max="1" width="22" customWidth="1"/>
    <col min="2" max="2" width="16.125" customWidth="1"/>
    <col min="3" max="14" width="5.5" customWidth="1"/>
  </cols>
  <sheetData>
    <row r="1" spans="1:15" x14ac:dyDescent="0.25">
      <c r="A1" s="150" t="s">
        <v>389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5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x14ac:dyDescent="0.25">
      <c r="A3" s="151" t="s">
        <v>422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5" ht="18.75" x14ac:dyDescent="0.25">
      <c r="A4" s="47"/>
      <c r="B4" s="47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48"/>
      <c r="N4" s="48"/>
    </row>
    <row r="5" spans="1:15" ht="18.75" x14ac:dyDescent="0.25">
      <c r="A5" s="153" t="s">
        <v>596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5" ht="19.5" customHeight="1" x14ac:dyDescent="0.25">
      <c r="A6" s="124" t="s">
        <v>680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</row>
    <row r="7" spans="1:15" ht="19.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5" ht="19.5" customHeight="1" x14ac:dyDescent="0.25">
      <c r="A8" s="144" t="s">
        <v>392</v>
      </c>
      <c r="B8" s="144"/>
      <c r="C8" s="14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5" ht="19.5" customHeight="1" x14ac:dyDescent="0.25">
      <c r="A9" s="144" t="s">
        <v>685</v>
      </c>
      <c r="B9" s="144"/>
      <c r="C9" s="14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5" s="88" customFormat="1" ht="19.5" customHeight="1" x14ac:dyDescent="0.25">
      <c r="A10" s="87"/>
      <c r="B10" s="87"/>
      <c r="C10" s="87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5" s="88" customFormat="1" ht="19.5" customHeight="1" x14ac:dyDescent="0.25">
      <c r="A11" s="87"/>
      <c r="B11" s="87"/>
      <c r="C11" s="87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5" ht="18.75" x14ac:dyDescent="0.25">
      <c r="A12" s="145" t="s">
        <v>432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</row>
    <row r="13" spans="1:15" ht="18.75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5" ht="15.75" customHeight="1" x14ac:dyDescent="0.25">
      <c r="A14" s="138" t="s">
        <v>423</v>
      </c>
      <c r="B14" s="138" t="s">
        <v>409</v>
      </c>
      <c r="C14" s="147" t="s">
        <v>424</v>
      </c>
      <c r="D14" s="138" t="s">
        <v>425</v>
      </c>
      <c r="E14" s="138"/>
      <c r="F14" s="138"/>
      <c r="G14" s="138"/>
      <c r="H14" s="138"/>
      <c r="I14" s="127" t="s">
        <v>9</v>
      </c>
      <c r="J14" s="128"/>
      <c r="K14" s="128"/>
      <c r="L14" s="128"/>
      <c r="M14" s="129"/>
      <c r="N14" s="148" t="s">
        <v>426</v>
      </c>
      <c r="O14" s="88" t="s">
        <v>408</v>
      </c>
    </row>
    <row r="15" spans="1:15" ht="143.25" x14ac:dyDescent="0.25">
      <c r="A15" s="138"/>
      <c r="B15" s="138"/>
      <c r="C15" s="147"/>
      <c r="D15" s="45" t="s">
        <v>427</v>
      </c>
      <c r="E15" s="45" t="s">
        <v>428</v>
      </c>
      <c r="F15" s="45" t="s">
        <v>429</v>
      </c>
      <c r="G15" s="45" t="s">
        <v>430</v>
      </c>
      <c r="H15" s="46" t="s">
        <v>595</v>
      </c>
      <c r="I15" s="45" t="s">
        <v>427</v>
      </c>
      <c r="J15" s="45" t="s">
        <v>428</v>
      </c>
      <c r="K15" s="45" t="s">
        <v>429</v>
      </c>
      <c r="L15" s="45" t="s">
        <v>430</v>
      </c>
      <c r="M15" s="46" t="s">
        <v>595</v>
      </c>
      <c r="N15" s="149"/>
    </row>
    <row r="16" spans="1:15" x14ac:dyDescent="0.25">
      <c r="A16" s="54" t="s">
        <v>550</v>
      </c>
      <c r="B16" s="97" t="s">
        <v>678</v>
      </c>
      <c r="C16" s="90">
        <v>12</v>
      </c>
      <c r="D16" s="97"/>
      <c r="E16" s="90">
        <v>150</v>
      </c>
      <c r="F16" s="90">
        <v>28</v>
      </c>
      <c r="G16" s="90">
        <v>8</v>
      </c>
      <c r="H16" s="90">
        <v>16</v>
      </c>
      <c r="I16" s="90"/>
      <c r="J16" s="90">
        <v>20</v>
      </c>
      <c r="K16" s="90">
        <v>47</v>
      </c>
      <c r="L16" s="90">
        <v>17</v>
      </c>
      <c r="M16" s="90">
        <v>21</v>
      </c>
      <c r="N16" s="90">
        <v>105</v>
      </c>
      <c r="O16" s="105">
        <v>6</v>
      </c>
    </row>
    <row r="17" spans="1:15" x14ac:dyDescent="0.25">
      <c r="A17" s="54" t="s">
        <v>681</v>
      </c>
      <c r="B17" s="97" t="s">
        <v>678</v>
      </c>
      <c r="C17" s="90">
        <v>13</v>
      </c>
      <c r="D17" s="97"/>
      <c r="E17" s="90">
        <v>173</v>
      </c>
      <c r="F17" s="90">
        <v>30</v>
      </c>
      <c r="G17" s="90">
        <v>4</v>
      </c>
      <c r="H17" s="90">
        <v>32</v>
      </c>
      <c r="I17" s="90"/>
      <c r="J17" s="90">
        <v>24</v>
      </c>
      <c r="K17" s="90">
        <v>44</v>
      </c>
      <c r="L17" s="90">
        <v>12</v>
      </c>
      <c r="M17" s="90">
        <v>54</v>
      </c>
      <c r="N17" s="90">
        <v>134</v>
      </c>
      <c r="O17" s="105">
        <v>3</v>
      </c>
    </row>
    <row r="18" spans="1:15" x14ac:dyDescent="0.25">
      <c r="A18" s="54" t="s">
        <v>567</v>
      </c>
      <c r="B18" s="97" t="s">
        <v>678</v>
      </c>
      <c r="C18" s="90">
        <v>12</v>
      </c>
      <c r="D18" s="97"/>
      <c r="E18" s="90">
        <v>174</v>
      </c>
      <c r="F18" s="90">
        <v>31</v>
      </c>
      <c r="G18" s="90">
        <v>20</v>
      </c>
      <c r="H18" s="90">
        <v>19</v>
      </c>
      <c r="I18" s="90"/>
      <c r="J18" s="90">
        <v>32</v>
      </c>
      <c r="K18" s="90">
        <v>54</v>
      </c>
      <c r="L18" s="90">
        <v>52</v>
      </c>
      <c r="M18" s="90">
        <v>32</v>
      </c>
      <c r="N18" s="90">
        <v>170</v>
      </c>
      <c r="O18" s="105">
        <v>1</v>
      </c>
    </row>
    <row r="19" spans="1:15" x14ac:dyDescent="0.25">
      <c r="A19" s="49" t="s">
        <v>577</v>
      </c>
      <c r="B19" s="97" t="s">
        <v>678</v>
      </c>
      <c r="C19" s="90">
        <v>12</v>
      </c>
      <c r="D19" s="97"/>
      <c r="E19" s="90">
        <v>189</v>
      </c>
      <c r="F19" s="90">
        <v>26</v>
      </c>
      <c r="G19" s="90">
        <v>17</v>
      </c>
      <c r="H19" s="90">
        <v>3</v>
      </c>
      <c r="I19" s="90"/>
      <c r="J19" s="90">
        <v>39</v>
      </c>
      <c r="K19" s="90">
        <v>41</v>
      </c>
      <c r="L19" s="90">
        <v>44</v>
      </c>
      <c r="M19" s="90">
        <v>3</v>
      </c>
      <c r="N19" s="90">
        <v>127</v>
      </c>
      <c r="O19" s="105">
        <v>4</v>
      </c>
    </row>
    <row r="20" spans="1:15" x14ac:dyDescent="0.25">
      <c r="A20" s="91" t="s">
        <v>565</v>
      </c>
      <c r="B20" s="97" t="s">
        <v>678</v>
      </c>
      <c r="C20" s="90">
        <v>12</v>
      </c>
      <c r="D20" s="97"/>
      <c r="E20" s="90">
        <v>185</v>
      </c>
      <c r="F20" s="90">
        <v>30</v>
      </c>
      <c r="G20" s="90">
        <v>4</v>
      </c>
      <c r="H20" s="90">
        <v>14</v>
      </c>
      <c r="I20" s="90"/>
      <c r="J20" s="90">
        <v>38</v>
      </c>
      <c r="K20" s="90">
        <v>52</v>
      </c>
      <c r="L20" s="90">
        <v>9</v>
      </c>
      <c r="M20" s="90">
        <v>22</v>
      </c>
      <c r="N20" s="90">
        <v>121</v>
      </c>
      <c r="O20" s="106">
        <v>5</v>
      </c>
    </row>
    <row r="21" spans="1:15" x14ac:dyDescent="0.25">
      <c r="A21" s="91" t="s">
        <v>594</v>
      </c>
      <c r="B21" s="97" t="s">
        <v>678</v>
      </c>
      <c r="C21" s="90">
        <v>12</v>
      </c>
      <c r="D21" s="97"/>
      <c r="E21" s="90">
        <v>195</v>
      </c>
      <c r="F21" s="90">
        <v>32</v>
      </c>
      <c r="G21" s="90">
        <v>6</v>
      </c>
      <c r="H21" s="90">
        <v>20</v>
      </c>
      <c r="I21" s="90"/>
      <c r="J21" s="90">
        <v>45</v>
      </c>
      <c r="K21" s="90">
        <v>56</v>
      </c>
      <c r="L21" s="90">
        <v>13</v>
      </c>
      <c r="M21" s="90">
        <v>34</v>
      </c>
      <c r="N21" s="90">
        <v>148</v>
      </c>
      <c r="O21" s="105">
        <v>2</v>
      </c>
    </row>
    <row r="22" spans="1:15" x14ac:dyDescent="0.25">
      <c r="A22" s="49"/>
      <c r="B22" s="4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4" spans="1:15" x14ac:dyDescent="0.25">
      <c r="A24" s="20" t="s">
        <v>406</v>
      </c>
      <c r="B24" s="104" t="s">
        <v>597</v>
      </c>
    </row>
    <row r="25" spans="1:15" x14ac:dyDescent="0.25">
      <c r="A25" s="19"/>
      <c r="B25" s="98"/>
    </row>
    <row r="26" spans="1:15" x14ac:dyDescent="0.25">
      <c r="A26" s="20" t="s">
        <v>407</v>
      </c>
      <c r="B26" s="104" t="s">
        <v>679</v>
      </c>
    </row>
  </sheetData>
  <mergeCells count="15">
    <mergeCell ref="A8:C8"/>
    <mergeCell ref="A1:N1"/>
    <mergeCell ref="A3:N3"/>
    <mergeCell ref="C4:L4"/>
    <mergeCell ref="A5:N5"/>
    <mergeCell ref="A6:N6"/>
    <mergeCell ref="A9:C9"/>
    <mergeCell ref="A12:N12"/>
    <mergeCell ref="A13:N13"/>
    <mergeCell ref="A14:A15"/>
    <mergeCell ref="B14:B15"/>
    <mergeCell ref="C14:C15"/>
    <mergeCell ref="D14:H14"/>
    <mergeCell ref="I14:M14"/>
    <mergeCell ref="N14:N15"/>
  </mergeCells>
  <pageMargins left="0.38541666666666669" right="0.31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view="pageLayout" topLeftCell="A4" zoomScale="78" zoomScaleNormal="100" zoomScalePageLayoutView="78" workbookViewId="0">
      <selection activeCell="H11" sqref="H11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0" ht="43.5" customHeight="1" x14ac:dyDescent="0.25">
      <c r="A1" s="155" t="s">
        <v>389</v>
      </c>
      <c r="B1" s="155"/>
      <c r="C1" s="155"/>
      <c r="D1" s="155"/>
      <c r="E1" s="155"/>
      <c r="F1" s="155"/>
      <c r="G1" s="33"/>
      <c r="H1" s="33"/>
      <c r="I1" s="33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5.75" customHeight="1" x14ac:dyDescent="0.25">
      <c r="A2" s="34"/>
      <c r="B2" s="34"/>
      <c r="C2" s="34"/>
      <c r="D2" s="34"/>
      <c r="E2" s="34"/>
      <c r="F2" s="34"/>
    </row>
    <row r="3" spans="1:20" ht="15.75" customHeight="1" x14ac:dyDescent="0.25">
      <c r="A3" s="151" t="s">
        <v>413</v>
      </c>
      <c r="B3" s="151"/>
      <c r="C3" s="151"/>
      <c r="D3" s="151"/>
      <c r="E3" s="151"/>
      <c r="F3" s="151"/>
      <c r="G3" s="31"/>
      <c r="H3" s="31"/>
      <c r="I3" s="31"/>
    </row>
    <row r="4" spans="1:20" ht="18.75" x14ac:dyDescent="0.3">
      <c r="A4" s="124" t="s">
        <v>418</v>
      </c>
      <c r="B4" s="124"/>
      <c r="C4" s="124"/>
      <c r="D4" s="124"/>
      <c r="E4" s="124"/>
      <c r="F4" s="124"/>
      <c r="G4" s="32"/>
      <c r="H4" s="32"/>
      <c r="I4" s="32"/>
      <c r="J4" s="32"/>
    </row>
    <row r="5" spans="1:20" ht="18.75" x14ac:dyDescent="0.3">
      <c r="A5" s="124" t="s">
        <v>683</v>
      </c>
      <c r="B5" s="124"/>
      <c r="C5" s="124"/>
      <c r="D5" s="124"/>
      <c r="E5" s="124"/>
      <c r="F5" s="124"/>
      <c r="G5" s="32"/>
      <c r="H5" s="32"/>
      <c r="I5" s="32"/>
    </row>
    <row r="6" spans="1:20" ht="18.75" x14ac:dyDescent="0.3">
      <c r="A6" s="34"/>
      <c r="B6" s="34"/>
      <c r="C6" s="34"/>
      <c r="D6" s="34"/>
      <c r="E6" s="34"/>
      <c r="F6" s="34"/>
      <c r="G6" s="32"/>
      <c r="H6" s="32"/>
      <c r="I6" s="32"/>
    </row>
    <row r="7" spans="1:20" x14ac:dyDescent="0.25">
      <c r="A7" s="35"/>
      <c r="B7" s="35"/>
      <c r="C7" s="35"/>
      <c r="D7" s="35"/>
      <c r="E7" s="35"/>
      <c r="F7" s="35"/>
    </row>
    <row r="8" spans="1:20" x14ac:dyDescent="0.25">
      <c r="A8" s="125" t="s">
        <v>469</v>
      </c>
      <c r="B8" s="125"/>
      <c r="C8" s="35"/>
      <c r="D8" s="35"/>
      <c r="E8" s="35"/>
      <c r="F8" s="35"/>
    </row>
    <row r="9" spans="1:20" x14ac:dyDescent="0.25">
      <c r="A9" s="125" t="s">
        <v>419</v>
      </c>
      <c r="B9" s="125"/>
      <c r="C9" s="35"/>
      <c r="D9" s="35"/>
      <c r="E9" s="35"/>
      <c r="F9" s="35"/>
    </row>
    <row r="10" spans="1:20" x14ac:dyDescent="0.25">
      <c r="A10" s="41"/>
      <c r="B10" s="41"/>
      <c r="C10" s="35"/>
      <c r="D10" s="35"/>
      <c r="E10" s="35"/>
      <c r="F10" s="35"/>
    </row>
    <row r="11" spans="1:20" ht="56.25" x14ac:dyDescent="0.25">
      <c r="A11" s="37" t="s">
        <v>394</v>
      </c>
      <c r="B11" s="37" t="s">
        <v>409</v>
      </c>
      <c r="C11" s="37" t="s">
        <v>410</v>
      </c>
      <c r="D11" s="37" t="s">
        <v>411</v>
      </c>
      <c r="E11" s="37" t="s">
        <v>412</v>
      </c>
      <c r="F11" s="37" t="s">
        <v>408</v>
      </c>
    </row>
    <row r="12" spans="1:20" ht="18.75" x14ac:dyDescent="0.25">
      <c r="A12" s="37">
        <v>2</v>
      </c>
      <c r="B12" s="93" t="s">
        <v>586</v>
      </c>
      <c r="C12" s="92">
        <v>619</v>
      </c>
      <c r="D12" s="94">
        <v>740</v>
      </c>
      <c r="E12" s="92">
        <v>1359</v>
      </c>
      <c r="F12" s="92">
        <v>2</v>
      </c>
    </row>
    <row r="13" spans="1:20" ht="18.75" x14ac:dyDescent="0.25">
      <c r="A13" s="37">
        <v>4</v>
      </c>
      <c r="B13" s="95" t="s">
        <v>587</v>
      </c>
      <c r="C13" s="89">
        <v>710</v>
      </c>
      <c r="D13" s="89">
        <v>571</v>
      </c>
      <c r="E13" s="92">
        <v>1281</v>
      </c>
      <c r="F13" s="92">
        <v>3</v>
      </c>
    </row>
    <row r="14" spans="1:20" ht="18.75" x14ac:dyDescent="0.25">
      <c r="A14" s="37">
        <v>5</v>
      </c>
      <c r="B14" s="95" t="s">
        <v>588</v>
      </c>
      <c r="C14" s="89">
        <v>687</v>
      </c>
      <c r="D14" s="89">
        <v>1172</v>
      </c>
      <c r="E14" s="92">
        <v>1859</v>
      </c>
      <c r="F14" s="92">
        <v>1</v>
      </c>
    </row>
    <row r="15" spans="1:20" ht="18.75" x14ac:dyDescent="0.25">
      <c r="A15" s="37">
        <v>6</v>
      </c>
      <c r="B15" s="95" t="s">
        <v>460</v>
      </c>
      <c r="C15" s="89">
        <v>498</v>
      </c>
      <c r="D15" s="89">
        <v>509</v>
      </c>
      <c r="E15" s="92">
        <v>1007</v>
      </c>
      <c r="F15" s="92">
        <v>3</v>
      </c>
    </row>
    <row r="16" spans="1:20" ht="18.75" x14ac:dyDescent="0.25">
      <c r="A16" s="37">
        <v>7</v>
      </c>
      <c r="B16" s="95" t="s">
        <v>457</v>
      </c>
      <c r="C16" s="89">
        <v>623</v>
      </c>
      <c r="D16" s="89">
        <v>564</v>
      </c>
      <c r="E16" s="92">
        <v>1187</v>
      </c>
      <c r="F16" s="92">
        <v>2</v>
      </c>
    </row>
    <row r="17" spans="1:6" ht="18.75" x14ac:dyDescent="0.25">
      <c r="A17" s="37">
        <v>8</v>
      </c>
      <c r="B17" s="95" t="s">
        <v>467</v>
      </c>
      <c r="C17" s="89">
        <v>729</v>
      </c>
      <c r="D17" s="89">
        <v>665</v>
      </c>
      <c r="E17" s="92">
        <v>1394</v>
      </c>
      <c r="F17" s="92">
        <v>1</v>
      </c>
    </row>
    <row r="18" spans="1:6" ht="18.75" x14ac:dyDescent="0.25">
      <c r="A18" s="37">
        <v>9</v>
      </c>
      <c r="B18" s="95" t="s">
        <v>589</v>
      </c>
      <c r="C18" s="89">
        <v>972</v>
      </c>
      <c r="D18" s="89">
        <v>908</v>
      </c>
      <c r="E18" s="92">
        <v>1880</v>
      </c>
      <c r="F18" s="92">
        <v>1</v>
      </c>
    </row>
    <row r="19" spans="1:6" ht="18.75" x14ac:dyDescent="0.25">
      <c r="A19" s="37">
        <v>10</v>
      </c>
      <c r="B19" s="95" t="s">
        <v>590</v>
      </c>
      <c r="C19" s="89">
        <v>1103</v>
      </c>
      <c r="D19" s="89">
        <v>614</v>
      </c>
      <c r="E19" s="92">
        <v>1717</v>
      </c>
      <c r="F19" s="92">
        <v>1</v>
      </c>
    </row>
    <row r="20" spans="1:6" ht="18.75" x14ac:dyDescent="0.25">
      <c r="A20" s="37">
        <v>11</v>
      </c>
      <c r="B20" s="95" t="s">
        <v>591</v>
      </c>
      <c r="C20" s="89">
        <v>578</v>
      </c>
      <c r="D20" s="89">
        <v>769</v>
      </c>
      <c r="E20" s="92">
        <v>1347</v>
      </c>
      <c r="F20" s="92">
        <v>2</v>
      </c>
    </row>
    <row r="21" spans="1:6" ht="18.75" x14ac:dyDescent="0.25">
      <c r="A21" s="37">
        <v>12</v>
      </c>
      <c r="B21" s="95" t="s">
        <v>468</v>
      </c>
      <c r="C21" s="89">
        <v>814</v>
      </c>
      <c r="D21" s="89">
        <v>1201</v>
      </c>
      <c r="E21" s="92">
        <v>2015</v>
      </c>
      <c r="F21" s="92">
        <v>1</v>
      </c>
    </row>
    <row r="22" spans="1:6" ht="18.75" x14ac:dyDescent="0.25">
      <c r="A22" s="37">
        <v>13</v>
      </c>
      <c r="B22" s="95" t="s">
        <v>503</v>
      </c>
      <c r="C22" s="89">
        <v>651</v>
      </c>
      <c r="D22" s="89">
        <v>1162</v>
      </c>
      <c r="E22" s="92">
        <v>1813</v>
      </c>
      <c r="F22" s="92">
        <v>2</v>
      </c>
    </row>
    <row r="23" spans="1:6" ht="18.75" x14ac:dyDescent="0.25">
      <c r="A23" s="37"/>
      <c r="B23" s="95"/>
      <c r="C23" s="89"/>
      <c r="D23" s="89"/>
      <c r="E23" s="92"/>
      <c r="F23" s="92"/>
    </row>
    <row r="24" spans="1:6" ht="18.75" x14ac:dyDescent="0.25">
      <c r="A24" s="37"/>
      <c r="B24" s="95"/>
      <c r="C24" s="89"/>
      <c r="D24" s="89"/>
      <c r="E24" s="92"/>
      <c r="F24" s="92"/>
    </row>
    <row r="25" spans="1:6" ht="18.75" x14ac:dyDescent="0.25">
      <c r="A25" s="37"/>
      <c r="B25" s="95"/>
      <c r="C25" s="89"/>
      <c r="D25" s="89"/>
      <c r="E25" s="92"/>
      <c r="F25" s="92"/>
    </row>
    <row r="26" spans="1:6" ht="18.75" x14ac:dyDescent="0.25">
      <c r="A26" s="37"/>
      <c r="B26" s="95"/>
      <c r="C26" s="89"/>
      <c r="D26" s="89"/>
      <c r="E26" s="92"/>
      <c r="F26" s="92"/>
    </row>
    <row r="27" spans="1:6" ht="18.75" x14ac:dyDescent="0.25">
      <c r="A27" s="37"/>
      <c r="B27" s="95"/>
      <c r="C27" s="89"/>
      <c r="D27" s="89"/>
      <c r="E27" s="92"/>
      <c r="F27" s="92"/>
    </row>
    <row r="28" spans="1:6" ht="18.75" x14ac:dyDescent="0.25">
      <c r="A28" s="37"/>
      <c r="B28" s="95"/>
      <c r="C28" s="89"/>
      <c r="D28" s="89"/>
      <c r="E28" s="92"/>
      <c r="F28" s="92"/>
    </row>
    <row r="29" spans="1:6" ht="18.75" x14ac:dyDescent="0.25">
      <c r="A29" s="37"/>
      <c r="B29" s="95"/>
      <c r="C29" s="89"/>
      <c r="D29" s="89"/>
      <c r="E29" s="92"/>
      <c r="F29" s="92"/>
    </row>
    <row r="30" spans="1:6" ht="18.75" x14ac:dyDescent="0.25">
      <c r="A30" s="37"/>
      <c r="B30" s="95"/>
      <c r="C30" s="89"/>
      <c r="D30" s="89"/>
      <c r="E30" s="92"/>
      <c r="F30" s="92"/>
    </row>
    <row r="31" spans="1:6" ht="18.75" x14ac:dyDescent="0.25">
      <c r="A31" s="37"/>
      <c r="B31" s="95"/>
      <c r="C31" s="89"/>
      <c r="D31" s="89"/>
      <c r="E31" s="92"/>
      <c r="F31" s="92"/>
    </row>
    <row r="32" spans="1:6" x14ac:dyDescent="0.25">
      <c r="A32" s="19"/>
      <c r="B32" s="19"/>
      <c r="C32" s="19"/>
      <c r="D32" s="19"/>
      <c r="E32" s="19"/>
      <c r="F32" s="19"/>
    </row>
    <row r="33" spans="1:6" x14ac:dyDescent="0.25">
      <c r="A33" s="19"/>
      <c r="B33" s="19"/>
      <c r="C33" s="19"/>
      <c r="D33" s="19"/>
      <c r="E33" s="19"/>
      <c r="F33" s="19"/>
    </row>
    <row r="34" spans="1:6" ht="18.75" x14ac:dyDescent="0.25">
      <c r="A34" s="19"/>
      <c r="B34" s="144" t="s">
        <v>640</v>
      </c>
      <c r="C34" s="144"/>
      <c r="D34" s="144"/>
      <c r="E34" s="144"/>
      <c r="F34" s="144"/>
    </row>
    <row r="35" spans="1:6" ht="18.75" x14ac:dyDescent="0.3">
      <c r="A35" s="19"/>
      <c r="B35" s="36"/>
      <c r="C35" s="19"/>
      <c r="D35" s="19"/>
      <c r="E35" s="19"/>
      <c r="F35" s="19"/>
    </row>
    <row r="36" spans="1:6" ht="18.75" x14ac:dyDescent="0.3">
      <c r="A36" s="19"/>
      <c r="B36" s="154" t="s">
        <v>682</v>
      </c>
      <c r="C36" s="154"/>
      <c r="D36" s="154"/>
      <c r="E36" s="154"/>
      <c r="F36" s="154"/>
    </row>
  </sheetData>
  <sheetProtection deleteRows="0"/>
  <mergeCells count="8">
    <mergeCell ref="B36:F36"/>
    <mergeCell ref="B34:F34"/>
    <mergeCell ref="A1:F1"/>
    <mergeCell ref="A3:F3"/>
    <mergeCell ref="A4:F4"/>
    <mergeCell ref="A5:F5"/>
    <mergeCell ref="A8:B8"/>
    <mergeCell ref="A9:B9"/>
  </mergeCells>
  <pageMargins left="0.30208333333333331" right="0.2083333333333333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108" t="s">
        <v>1</v>
      </c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3">
        <v>0</v>
      </c>
      <c r="F6" s="1">
        <v>0</v>
      </c>
      <c r="G6" s="1">
        <v>2</v>
      </c>
      <c r="H6" s="1">
        <v>70</v>
      </c>
      <c r="I6" s="24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6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6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6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6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6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6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6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6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6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6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6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6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6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6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6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6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6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6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6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6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6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6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6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6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6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6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6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6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6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6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6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6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6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6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6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6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6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6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6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6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6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6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6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6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6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6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6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6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6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6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6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6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6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6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6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6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6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6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6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6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6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6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6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6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6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6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6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6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6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6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5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6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7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7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108" t="s">
        <v>1</v>
      </c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108" t="s">
        <v>1</v>
      </c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108" t="s">
        <v>1</v>
      </c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10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108" t="s">
        <v>1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111" t="s">
        <v>1</v>
      </c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3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108" t="s">
        <v>1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108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108" t="s">
        <v>1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Савченко Ольга</cp:lastModifiedBy>
  <cp:lastPrinted>2025-06-04T07:15:04Z</cp:lastPrinted>
  <dcterms:created xsi:type="dcterms:W3CDTF">2022-04-14T12:33:33Z</dcterms:created>
  <dcterms:modified xsi:type="dcterms:W3CDTF">2026-05-28T21:37:33Z</dcterms:modified>
</cp:coreProperties>
</file>